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de045a8abd19133/Documents/DOKUMEN AKTIF/KEPENDUDUKAN/"/>
    </mc:Choice>
  </mc:AlternateContent>
  <xr:revisionPtr revIDLastSave="86" documentId="13_ncr:1_{D8B72B5D-8D2D-4BD4-A5E0-818ECF023289}" xr6:coauthVersionLast="47" xr6:coauthVersionMax="47" xr10:uidLastSave="{A968A7DD-DB4F-42AB-9F3C-B19E43FAF124}"/>
  <bookViews>
    <workbookView xWindow="-120" yWindow="-120" windowWidth="29040" windowHeight="15720" firstSheet="65" activeTab="80" xr2:uid="{00000000-000D-0000-FFFF-FFFF00000000}"/>
  </bookViews>
  <sheets>
    <sheet name="JAN" sheetId="1" r:id="rId1"/>
    <sheet name="FEB" sheetId="2" r:id="rId2"/>
    <sheet name="MAR" sheetId="3" r:id="rId3"/>
    <sheet name="APR" sheetId="4" r:id="rId4"/>
    <sheet name="MEI" sheetId="5" r:id="rId5"/>
    <sheet name="JUN" sheetId="6" r:id="rId6"/>
    <sheet name="JUL" sheetId="7" r:id="rId7"/>
    <sheet name="AGT" sheetId="8" r:id="rId8"/>
    <sheet name="SEP" sheetId="9" r:id="rId9"/>
    <sheet name="OKT" sheetId="10" r:id="rId10"/>
    <sheet name="NOV" sheetId="11" r:id="rId11"/>
    <sheet name="DES" sheetId="12" r:id="rId12"/>
    <sheet name="Jan20" sheetId="13" r:id="rId13"/>
    <sheet name="Feb20" sheetId="14" r:id="rId14"/>
    <sheet name="Mar 20" sheetId="15" r:id="rId15"/>
    <sheet name="Apr 20" sheetId="16" r:id="rId16"/>
    <sheet name="Mei 20" sheetId="17" r:id="rId17"/>
    <sheet name="Jun 20" sheetId="18" r:id="rId18"/>
    <sheet name="Jul 20" sheetId="19" r:id="rId19"/>
    <sheet name="Agt 20" sheetId="20" r:id="rId20"/>
    <sheet name="Sep 20" sheetId="21" r:id="rId21"/>
    <sheet name="Okt 20" sheetId="22" r:id="rId22"/>
    <sheet name="Nov 20" sheetId="23" r:id="rId23"/>
    <sheet name="Des 20" sheetId="24" r:id="rId24"/>
    <sheet name="Jan 21" sheetId="25" r:id="rId25"/>
    <sheet name="Feb 21" sheetId="26" r:id="rId26"/>
    <sheet name="Mar 21" sheetId="27" r:id="rId27"/>
    <sheet name="Apr 21" sheetId="28" r:id="rId28"/>
    <sheet name="Mei 21" sheetId="29" r:id="rId29"/>
    <sheet name="Jun 21" sheetId="30" r:id="rId30"/>
    <sheet name="Jul 21" sheetId="31" r:id="rId31"/>
    <sheet name="Agt 21" sheetId="32" r:id="rId32"/>
    <sheet name="Sep 21" sheetId="33" r:id="rId33"/>
    <sheet name="Okt 21" sheetId="34" r:id="rId34"/>
    <sheet name="Nov 21" sheetId="35" r:id="rId35"/>
    <sheet name="Des 21" sheetId="36" r:id="rId36"/>
    <sheet name="Jan 22" sheetId="37" r:id="rId37"/>
    <sheet name="Feb 22" sheetId="38" r:id="rId38"/>
    <sheet name="Mar 22" sheetId="39" r:id="rId39"/>
    <sheet name="Apr 22" sheetId="40" r:id="rId40"/>
    <sheet name="Mei 22" sheetId="41" r:id="rId41"/>
    <sheet name="Jun 22" sheetId="42" r:id="rId42"/>
    <sheet name="Juli 22" sheetId="45" r:id="rId43"/>
    <sheet name="Agt 22" sheetId="50" r:id="rId44"/>
    <sheet name="Sep 22" sheetId="51" r:id="rId45"/>
    <sheet name="Okt 22" sheetId="52" r:id="rId46"/>
    <sheet name="Nop 22" sheetId="53" r:id="rId47"/>
    <sheet name="Des 22" sheetId="54" r:id="rId48"/>
    <sheet name="Jan 23" sheetId="55" r:id="rId49"/>
    <sheet name="Feb 23" sheetId="56" r:id="rId50"/>
    <sheet name="Mar 23" sheetId="57" r:id="rId51"/>
    <sheet name="Apr 23" sheetId="58" r:id="rId52"/>
    <sheet name="Mei 23" sheetId="59" r:id="rId53"/>
    <sheet name="Jun 23" sheetId="60" r:id="rId54"/>
    <sheet name="Jul 23" sheetId="61" r:id="rId55"/>
    <sheet name="Agt 23" sheetId="62" r:id="rId56"/>
    <sheet name="Sep 23" sheetId="63" r:id="rId57"/>
    <sheet name="Okt 23" sheetId="64" r:id="rId58"/>
    <sheet name="Nov 23" sheetId="65" r:id="rId59"/>
    <sheet name="Des 23" sheetId="66" r:id="rId60"/>
    <sheet name="Jan 24" sheetId="67" r:id="rId61"/>
    <sheet name="Feb 24" sheetId="68" r:id="rId62"/>
    <sheet name="Mar 24" sheetId="69" r:id="rId63"/>
    <sheet name="Apr 24" sheetId="70" r:id="rId64"/>
    <sheet name="Mei 2024" sheetId="71" r:id="rId65"/>
    <sheet name="Jun 24" sheetId="72" r:id="rId66"/>
    <sheet name="Jul 24" sheetId="73" r:id="rId67"/>
    <sheet name="Agt 24" sheetId="74" r:id="rId68"/>
    <sheet name="Sep 24" sheetId="75" r:id="rId69"/>
    <sheet name="Okt 24" sheetId="76" r:id="rId70"/>
    <sheet name="Nov 24" sheetId="77" r:id="rId71"/>
    <sheet name="Des2" sheetId="80" state="hidden" r:id="rId72"/>
    <sheet name="Jan25" sheetId="81" state="hidden" r:id="rId73"/>
    <sheet name="Des 24" sheetId="78" r:id="rId74"/>
    <sheet name="Jan 25" sheetId="79" r:id="rId75"/>
    <sheet name="Feb25" sheetId="82" r:id="rId76"/>
    <sheet name="Mar25" sheetId="83" r:id="rId77"/>
    <sheet name="Apr25" sheetId="84" r:id="rId78"/>
    <sheet name="Mei25" sheetId="85" r:id="rId79"/>
    <sheet name="Jun 25" sheetId="86" r:id="rId80"/>
    <sheet name="Jul 25" sheetId="87" r:id="rId81"/>
  </sheets>
  <definedNames>
    <definedName name="_xlnm._FilterDatabase" localSheetId="44" hidden="1">'Sep 22'!$D$9:$D$18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87" l="1"/>
  <c r="U17" i="87"/>
  <c r="U16" i="87"/>
  <c r="U15" i="87"/>
  <c r="U14" i="87"/>
  <c r="U13" i="87"/>
  <c r="U12" i="87"/>
  <c r="U11" i="87"/>
  <c r="U10" i="87"/>
  <c r="T18" i="87"/>
  <c r="T17" i="87"/>
  <c r="T16" i="87"/>
  <c r="T15" i="87"/>
  <c r="T14" i="87"/>
  <c r="T13" i="87"/>
  <c r="T12" i="87"/>
  <c r="T11" i="87"/>
  <c r="T10" i="87"/>
  <c r="S18" i="87"/>
  <c r="S17" i="87"/>
  <c r="S16" i="87"/>
  <c r="S15" i="87"/>
  <c r="S14" i="87"/>
  <c r="S13" i="87"/>
  <c r="S12" i="87"/>
  <c r="S11" i="87"/>
  <c r="S10" i="87"/>
  <c r="S19" i="87" s="1"/>
  <c r="R18" i="87"/>
  <c r="R17" i="87"/>
  <c r="R16" i="87"/>
  <c r="R15" i="87"/>
  <c r="R14" i="87"/>
  <c r="R13" i="87"/>
  <c r="R12" i="87"/>
  <c r="R11" i="87"/>
  <c r="R10" i="87"/>
  <c r="V10" i="87" s="1"/>
  <c r="Q18" i="87"/>
  <c r="Q17" i="87"/>
  <c r="Q16" i="87"/>
  <c r="Q15" i="87"/>
  <c r="Q14" i="87"/>
  <c r="Q13" i="87"/>
  <c r="Q12" i="87"/>
  <c r="Q11" i="87"/>
  <c r="Q10" i="87"/>
  <c r="U9" i="87"/>
  <c r="T9" i="87"/>
  <c r="S9" i="87"/>
  <c r="R9" i="87"/>
  <c r="Q9" i="87"/>
  <c r="H18" i="87"/>
  <c r="H17" i="87"/>
  <c r="H16" i="87"/>
  <c r="H15" i="87"/>
  <c r="H14" i="87"/>
  <c r="H13" i="87"/>
  <c r="H12" i="87"/>
  <c r="H11" i="87"/>
  <c r="H10" i="87"/>
  <c r="H19" i="87" s="1"/>
  <c r="H9" i="87"/>
  <c r="C18" i="87"/>
  <c r="C17" i="87"/>
  <c r="C16" i="87"/>
  <c r="C15" i="87"/>
  <c r="C14" i="87"/>
  <c r="C13" i="87"/>
  <c r="C12" i="87"/>
  <c r="C11" i="87"/>
  <c r="C10" i="87"/>
  <c r="C19" i="87" s="1"/>
  <c r="C9" i="87"/>
  <c r="P19" i="87"/>
  <c r="O19" i="87"/>
  <c r="N19" i="87"/>
  <c r="M19" i="87"/>
  <c r="L19" i="87"/>
  <c r="K19" i="87"/>
  <c r="J19" i="87"/>
  <c r="I19" i="87"/>
  <c r="G19" i="87"/>
  <c r="F19" i="87"/>
  <c r="E19" i="87"/>
  <c r="D19" i="87"/>
  <c r="U19" i="87"/>
  <c r="U18" i="86"/>
  <c r="U17" i="86"/>
  <c r="U16" i="86"/>
  <c r="U15" i="86"/>
  <c r="U14" i="86"/>
  <c r="U13" i="86"/>
  <c r="U12" i="86"/>
  <c r="U11" i="86"/>
  <c r="U10" i="86"/>
  <c r="T18" i="86"/>
  <c r="T17" i="86"/>
  <c r="T16" i="86"/>
  <c r="T15" i="86"/>
  <c r="T14" i="86"/>
  <c r="T13" i="86"/>
  <c r="T12" i="86"/>
  <c r="T11" i="86"/>
  <c r="T10" i="86"/>
  <c r="S18" i="86"/>
  <c r="S17" i="86"/>
  <c r="S16" i="86"/>
  <c r="S15" i="86"/>
  <c r="S14" i="86"/>
  <c r="S13" i="86"/>
  <c r="S12" i="86"/>
  <c r="S19" i="86" s="1"/>
  <c r="S11" i="86"/>
  <c r="S10" i="86"/>
  <c r="R18" i="86"/>
  <c r="R17" i="86"/>
  <c r="R16" i="86"/>
  <c r="R15" i="86"/>
  <c r="R14" i="86"/>
  <c r="R13" i="86"/>
  <c r="R12" i="86"/>
  <c r="R11" i="86"/>
  <c r="V11" i="86" s="1"/>
  <c r="R10" i="86"/>
  <c r="V10" i="86" s="1"/>
  <c r="Q18" i="86"/>
  <c r="V18" i="86" s="1"/>
  <c r="Q17" i="86"/>
  <c r="Q16" i="86"/>
  <c r="V16" i="86" s="1"/>
  <c r="Q15" i="86"/>
  <c r="V15" i="86" s="1"/>
  <c r="Q14" i="86"/>
  <c r="V14" i="86" s="1"/>
  <c r="Q13" i="86"/>
  <c r="Q12" i="86"/>
  <c r="Q11" i="86"/>
  <c r="Q10" i="86"/>
  <c r="U9" i="86"/>
  <c r="T9" i="86"/>
  <c r="S9" i="86"/>
  <c r="R9" i="86"/>
  <c r="Q9" i="86"/>
  <c r="V9" i="86" s="1"/>
  <c r="H18" i="86"/>
  <c r="H17" i="86"/>
  <c r="H16" i="86"/>
  <c r="H15" i="86"/>
  <c r="H14" i="86"/>
  <c r="H13" i="86"/>
  <c r="H12" i="86"/>
  <c r="H11" i="86"/>
  <c r="H10" i="86"/>
  <c r="C18" i="86"/>
  <c r="C17" i="86"/>
  <c r="C16" i="86"/>
  <c r="C15" i="86"/>
  <c r="C14" i="86"/>
  <c r="C13" i="86"/>
  <c r="C12" i="86"/>
  <c r="C11" i="86"/>
  <c r="C10" i="86"/>
  <c r="C19" i="86" s="1"/>
  <c r="H9" i="86"/>
  <c r="C9" i="86"/>
  <c r="P19" i="86"/>
  <c r="O19" i="86"/>
  <c r="N19" i="86"/>
  <c r="M19" i="86"/>
  <c r="L19" i="86"/>
  <c r="K19" i="86"/>
  <c r="J19" i="86"/>
  <c r="I19" i="86"/>
  <c r="G19" i="86"/>
  <c r="F19" i="86"/>
  <c r="E19" i="86"/>
  <c r="D19" i="86"/>
  <c r="U19" i="85"/>
  <c r="T19" i="85"/>
  <c r="S19" i="85"/>
  <c r="P19" i="85"/>
  <c r="O19" i="85"/>
  <c r="N19" i="85"/>
  <c r="M19" i="85"/>
  <c r="L19" i="85"/>
  <c r="K19" i="85"/>
  <c r="J19" i="85"/>
  <c r="I19" i="85"/>
  <c r="H19" i="85"/>
  <c r="G19" i="85"/>
  <c r="F19" i="85"/>
  <c r="E19" i="85"/>
  <c r="D19" i="85"/>
  <c r="C19" i="85"/>
  <c r="U18" i="85"/>
  <c r="U17" i="85"/>
  <c r="U16" i="85"/>
  <c r="U15" i="85"/>
  <c r="U14" i="85"/>
  <c r="U13" i="85"/>
  <c r="U12" i="85"/>
  <c r="U11" i="85"/>
  <c r="U10" i="85"/>
  <c r="T18" i="85"/>
  <c r="T17" i="85"/>
  <c r="T16" i="85"/>
  <c r="T15" i="85"/>
  <c r="T14" i="85"/>
  <c r="T13" i="85"/>
  <c r="T12" i="85"/>
  <c r="T11" i="85"/>
  <c r="T10" i="85"/>
  <c r="S18" i="85"/>
  <c r="S17" i="85"/>
  <c r="S16" i="85"/>
  <c r="S15" i="85"/>
  <c r="S14" i="85"/>
  <c r="S13" i="85"/>
  <c r="S12" i="85"/>
  <c r="S11" i="85"/>
  <c r="S10" i="85"/>
  <c r="R18" i="85"/>
  <c r="R17" i="85"/>
  <c r="R16" i="85"/>
  <c r="R15" i="85"/>
  <c r="R14" i="85"/>
  <c r="R13" i="85"/>
  <c r="R12" i="85"/>
  <c r="V12" i="85" s="1"/>
  <c r="R11" i="85"/>
  <c r="V11" i="85" s="1"/>
  <c r="R10" i="85"/>
  <c r="Q18" i="85"/>
  <c r="Q17" i="85"/>
  <c r="Q16" i="85"/>
  <c r="Q15" i="85"/>
  <c r="V15" i="85" s="1"/>
  <c r="Q14" i="85"/>
  <c r="V14" i="85" s="1"/>
  <c r="Q13" i="85"/>
  <c r="V13" i="85" s="1"/>
  <c r="Q12" i="85"/>
  <c r="Q11" i="85"/>
  <c r="Q10" i="85"/>
  <c r="U9" i="85"/>
  <c r="T9" i="85"/>
  <c r="S9" i="85"/>
  <c r="R9" i="85"/>
  <c r="Q9" i="85"/>
  <c r="H18" i="85"/>
  <c r="H17" i="85"/>
  <c r="H16" i="85"/>
  <c r="H15" i="85"/>
  <c r="H14" i="85"/>
  <c r="H13" i="85"/>
  <c r="H12" i="85"/>
  <c r="H11" i="85"/>
  <c r="H10" i="85"/>
  <c r="C18" i="85"/>
  <c r="C17" i="85"/>
  <c r="C16" i="85"/>
  <c r="C15" i="85"/>
  <c r="C14" i="85"/>
  <c r="C13" i="85"/>
  <c r="C12" i="85"/>
  <c r="C11" i="85"/>
  <c r="C10" i="85"/>
  <c r="H9" i="85"/>
  <c r="C9" i="85"/>
  <c r="P19" i="83"/>
  <c r="O19" i="83"/>
  <c r="N19" i="83"/>
  <c r="M19" i="83"/>
  <c r="L19" i="83"/>
  <c r="K19" i="83"/>
  <c r="J19" i="83"/>
  <c r="I19" i="83"/>
  <c r="G19" i="83"/>
  <c r="F19" i="83"/>
  <c r="E19" i="83"/>
  <c r="D19" i="83"/>
  <c r="V18" i="83"/>
  <c r="U18" i="83"/>
  <c r="T18" i="83"/>
  <c r="S18" i="83"/>
  <c r="R18" i="83"/>
  <c r="Q18" i="83"/>
  <c r="H18" i="83"/>
  <c r="C18" i="83"/>
  <c r="T17" i="83"/>
  <c r="S17" i="83"/>
  <c r="U17" i="83" s="1"/>
  <c r="R17" i="83"/>
  <c r="V17" i="83" s="1"/>
  <c r="Q17" i="83"/>
  <c r="H17" i="83"/>
  <c r="C17" i="83"/>
  <c r="T16" i="83"/>
  <c r="S16" i="83"/>
  <c r="U16" i="83" s="1"/>
  <c r="R16" i="83"/>
  <c r="V16" i="83" s="1"/>
  <c r="Q16" i="83"/>
  <c r="H16" i="83"/>
  <c r="C16" i="83"/>
  <c r="V15" i="83"/>
  <c r="U15" i="83"/>
  <c r="T15" i="83"/>
  <c r="S15" i="83"/>
  <c r="R15" i="83"/>
  <c r="Q15" i="83"/>
  <c r="H15" i="83"/>
  <c r="C15" i="83"/>
  <c r="T14" i="83"/>
  <c r="S14" i="83"/>
  <c r="U14" i="83" s="1"/>
  <c r="R14" i="83"/>
  <c r="V14" i="83" s="1"/>
  <c r="Q14" i="83"/>
  <c r="H14" i="83"/>
  <c r="C14" i="83"/>
  <c r="T13" i="83"/>
  <c r="S13" i="83"/>
  <c r="U13" i="83" s="1"/>
  <c r="R13" i="83"/>
  <c r="V13" i="83" s="1"/>
  <c r="Q13" i="83"/>
  <c r="H13" i="83"/>
  <c r="C13" i="83"/>
  <c r="V12" i="83"/>
  <c r="U12" i="83"/>
  <c r="T12" i="83"/>
  <c r="S12" i="83"/>
  <c r="R12" i="83"/>
  <c r="Q12" i="83"/>
  <c r="H12" i="83"/>
  <c r="C12" i="83"/>
  <c r="T11" i="83"/>
  <c r="S11" i="83"/>
  <c r="U11" i="83" s="1"/>
  <c r="R11" i="83"/>
  <c r="Q11" i="83"/>
  <c r="H11" i="83"/>
  <c r="C11" i="83"/>
  <c r="T10" i="83"/>
  <c r="S10" i="83"/>
  <c r="U10" i="83" s="1"/>
  <c r="R10" i="83"/>
  <c r="V10" i="83" s="1"/>
  <c r="Q10" i="83"/>
  <c r="Q19" i="83" s="1"/>
  <c r="H10" i="83"/>
  <c r="C10" i="83"/>
  <c r="C19" i="83" s="1"/>
  <c r="V9" i="83"/>
  <c r="U9" i="83"/>
  <c r="T9" i="83"/>
  <c r="T19" i="83" s="1"/>
  <c r="S9" i="83"/>
  <c r="S19" i="83" s="1"/>
  <c r="R9" i="83"/>
  <c r="Q9" i="83"/>
  <c r="H9" i="83"/>
  <c r="H19" i="83" s="1"/>
  <c r="C9" i="83"/>
  <c r="U19" i="82"/>
  <c r="T19" i="82"/>
  <c r="S19" i="82"/>
  <c r="R9" i="82"/>
  <c r="Q9" i="82"/>
  <c r="R18" i="82"/>
  <c r="Q18" i="82"/>
  <c r="R17" i="82"/>
  <c r="Q17" i="82"/>
  <c r="R16" i="82"/>
  <c r="Q16" i="82"/>
  <c r="R15" i="82"/>
  <c r="Q15" i="82"/>
  <c r="R14" i="82"/>
  <c r="Q14" i="82"/>
  <c r="R13" i="82"/>
  <c r="V13" i="82" s="1"/>
  <c r="Q13" i="82"/>
  <c r="R12" i="82"/>
  <c r="Q12" i="82"/>
  <c r="R11" i="82"/>
  <c r="Q11" i="82"/>
  <c r="R10" i="82"/>
  <c r="Q10" i="82"/>
  <c r="U18" i="82"/>
  <c r="U17" i="82"/>
  <c r="U16" i="82"/>
  <c r="U15" i="82"/>
  <c r="U14" i="82"/>
  <c r="U13" i="82"/>
  <c r="U12" i="82"/>
  <c r="U11" i="82"/>
  <c r="U10" i="82"/>
  <c r="U9" i="82"/>
  <c r="T18" i="82"/>
  <c r="S18" i="82"/>
  <c r="T17" i="82"/>
  <c r="S17" i="82"/>
  <c r="T16" i="82"/>
  <c r="S16" i="82"/>
  <c r="T15" i="82"/>
  <c r="S15" i="82"/>
  <c r="T14" i="82"/>
  <c r="S14" i="82"/>
  <c r="T13" i="82"/>
  <c r="S13" i="82"/>
  <c r="T12" i="82"/>
  <c r="S12" i="82"/>
  <c r="T11" i="82"/>
  <c r="S11" i="82"/>
  <c r="T10" i="82"/>
  <c r="S10" i="82"/>
  <c r="T9" i="82"/>
  <c r="S9" i="82"/>
  <c r="P19" i="82"/>
  <c r="O19" i="82"/>
  <c r="N19" i="82"/>
  <c r="M19" i="82"/>
  <c r="L19" i="82"/>
  <c r="K19" i="82"/>
  <c r="J19" i="82"/>
  <c r="I19" i="82"/>
  <c r="H19" i="82"/>
  <c r="G19" i="82"/>
  <c r="F19" i="82"/>
  <c r="E19" i="82"/>
  <c r="D19" i="82"/>
  <c r="C19" i="82"/>
  <c r="H18" i="82"/>
  <c r="H17" i="82"/>
  <c r="H16" i="82"/>
  <c r="H15" i="82"/>
  <c r="H14" i="82"/>
  <c r="H13" i="82"/>
  <c r="H12" i="82"/>
  <c r="H11" i="82"/>
  <c r="H10" i="82"/>
  <c r="C18" i="82"/>
  <c r="C17" i="82"/>
  <c r="C16" i="82"/>
  <c r="C15" i="82"/>
  <c r="C14" i="82"/>
  <c r="C13" i="82"/>
  <c r="C12" i="82"/>
  <c r="C11" i="82"/>
  <c r="C10" i="82"/>
  <c r="H9" i="82"/>
  <c r="C9" i="82"/>
  <c r="C18" i="84"/>
  <c r="C17" i="84"/>
  <c r="C16" i="84"/>
  <c r="C15" i="84"/>
  <c r="C14" i="84"/>
  <c r="C13" i="84"/>
  <c r="C12" i="84"/>
  <c r="C11" i="84"/>
  <c r="C10" i="84"/>
  <c r="C9" i="84"/>
  <c r="H9" i="84"/>
  <c r="P19" i="84"/>
  <c r="O19" i="84"/>
  <c r="N19" i="84"/>
  <c r="M19" i="84"/>
  <c r="L19" i="84"/>
  <c r="K19" i="84"/>
  <c r="J19" i="84"/>
  <c r="I19" i="84"/>
  <c r="G19" i="84"/>
  <c r="F19" i="84"/>
  <c r="E19" i="84"/>
  <c r="D19" i="84"/>
  <c r="T18" i="84"/>
  <c r="U18" i="84" s="1"/>
  <c r="S18" i="84"/>
  <c r="R18" i="84"/>
  <c r="Q18" i="84"/>
  <c r="H18" i="84"/>
  <c r="T17" i="84"/>
  <c r="S17" i="84"/>
  <c r="U17" i="84" s="1"/>
  <c r="R17" i="84"/>
  <c r="Q17" i="84"/>
  <c r="H17" i="84"/>
  <c r="U16" i="84"/>
  <c r="T16" i="84"/>
  <c r="S16" i="84"/>
  <c r="R16" i="84"/>
  <c r="Q16" i="84"/>
  <c r="H16" i="84"/>
  <c r="T15" i="84"/>
  <c r="S15" i="84"/>
  <c r="U15" i="84" s="1"/>
  <c r="R15" i="84"/>
  <c r="Q15" i="84"/>
  <c r="V15" i="84" s="1"/>
  <c r="H15" i="84"/>
  <c r="T14" i="84"/>
  <c r="S14" i="84"/>
  <c r="U14" i="84" s="1"/>
  <c r="R14" i="84"/>
  <c r="Q14" i="84"/>
  <c r="H14" i="84"/>
  <c r="T13" i="84"/>
  <c r="S13" i="84"/>
  <c r="R13" i="84"/>
  <c r="Q13" i="84"/>
  <c r="V13" i="84" s="1"/>
  <c r="H13" i="84"/>
  <c r="T12" i="84"/>
  <c r="U12" i="84" s="1"/>
  <c r="S12" i="84"/>
  <c r="R12" i="84"/>
  <c r="Q12" i="84"/>
  <c r="H12" i="84"/>
  <c r="T11" i="84"/>
  <c r="S11" i="84"/>
  <c r="R11" i="84"/>
  <c r="Q11" i="84"/>
  <c r="H11" i="84"/>
  <c r="T10" i="84"/>
  <c r="U10" i="84" s="1"/>
  <c r="S10" i="84"/>
  <c r="R10" i="84"/>
  <c r="V10" i="84" s="1"/>
  <c r="Q10" i="84"/>
  <c r="H10" i="84"/>
  <c r="T9" i="84"/>
  <c r="S9" i="84"/>
  <c r="R9" i="84"/>
  <c r="Q9" i="84"/>
  <c r="S9" i="76"/>
  <c r="T18" i="76"/>
  <c r="T17" i="76"/>
  <c r="T16" i="76"/>
  <c r="T15" i="76"/>
  <c r="T14" i="76"/>
  <c r="T13" i="76"/>
  <c r="T12" i="76"/>
  <c r="T11" i="76"/>
  <c r="T10" i="76"/>
  <c r="T9" i="76"/>
  <c r="S18" i="76"/>
  <c r="S17" i="76"/>
  <c r="S16" i="76"/>
  <c r="S15" i="76"/>
  <c r="S14" i="76"/>
  <c r="S13" i="76"/>
  <c r="S12" i="76"/>
  <c r="S11" i="76"/>
  <c r="S10" i="76"/>
  <c r="Q9" i="78"/>
  <c r="Q18" i="76"/>
  <c r="H18" i="76"/>
  <c r="H17" i="76"/>
  <c r="Q16" i="76"/>
  <c r="V16" i="76" s="1"/>
  <c r="H15" i="76"/>
  <c r="H13" i="76"/>
  <c r="H12" i="76"/>
  <c r="D19" i="76"/>
  <c r="R9" i="76"/>
  <c r="Q9" i="75"/>
  <c r="P19" i="76"/>
  <c r="O19" i="76"/>
  <c r="N19" i="76"/>
  <c r="M19" i="76"/>
  <c r="L19" i="76"/>
  <c r="K19" i="76"/>
  <c r="J19" i="76"/>
  <c r="I19" i="76"/>
  <c r="G19" i="76"/>
  <c r="F19" i="76"/>
  <c r="E19" i="76"/>
  <c r="U19" i="75"/>
  <c r="T19" i="75"/>
  <c r="S19" i="75"/>
  <c r="Q19" i="75"/>
  <c r="P19" i="75"/>
  <c r="O19" i="75"/>
  <c r="N19" i="75"/>
  <c r="M19" i="75"/>
  <c r="L19" i="75"/>
  <c r="K19" i="75"/>
  <c r="J19" i="75"/>
  <c r="I19" i="75"/>
  <c r="H19" i="75"/>
  <c r="G19" i="75"/>
  <c r="F19" i="75"/>
  <c r="E19" i="75"/>
  <c r="D19" i="75"/>
  <c r="C19" i="75"/>
  <c r="P19" i="79"/>
  <c r="O19" i="79"/>
  <c r="N19" i="79"/>
  <c r="M19" i="79"/>
  <c r="L19" i="79"/>
  <c r="K19" i="79"/>
  <c r="J19" i="79"/>
  <c r="I19" i="79"/>
  <c r="G19" i="79"/>
  <c r="F19" i="79"/>
  <c r="E19" i="79"/>
  <c r="D19" i="79"/>
  <c r="T18" i="79"/>
  <c r="S18" i="79"/>
  <c r="R18" i="79"/>
  <c r="Q18" i="79"/>
  <c r="H18" i="79"/>
  <c r="C18" i="79"/>
  <c r="T17" i="79"/>
  <c r="U17" i="79" s="1"/>
  <c r="S17" i="79"/>
  <c r="R17" i="79"/>
  <c r="Q17" i="79"/>
  <c r="V17" i="79" s="1"/>
  <c r="H17" i="79"/>
  <c r="C17" i="79"/>
  <c r="T16" i="79"/>
  <c r="S16" i="79"/>
  <c r="U16" i="79" s="1"/>
  <c r="R16" i="79"/>
  <c r="Q16" i="79"/>
  <c r="H16" i="79"/>
  <c r="C16" i="79"/>
  <c r="T15" i="79"/>
  <c r="S15" i="79"/>
  <c r="R15" i="79"/>
  <c r="Q15" i="79"/>
  <c r="H15" i="79"/>
  <c r="C15" i="79"/>
  <c r="T14" i="79"/>
  <c r="S14" i="79"/>
  <c r="U14" i="79" s="1"/>
  <c r="R14" i="79"/>
  <c r="Q14" i="79"/>
  <c r="H14" i="79"/>
  <c r="C14" i="79"/>
  <c r="U13" i="79"/>
  <c r="T13" i="79"/>
  <c r="S13" i="79"/>
  <c r="R13" i="79"/>
  <c r="Q13" i="79"/>
  <c r="V13" i="79" s="1"/>
  <c r="H13" i="79"/>
  <c r="C13" i="79"/>
  <c r="T12" i="79"/>
  <c r="S12" i="79"/>
  <c r="U12" i="79" s="1"/>
  <c r="R12" i="79"/>
  <c r="Q12" i="79"/>
  <c r="H12" i="79"/>
  <c r="C12" i="79"/>
  <c r="T11" i="79"/>
  <c r="S11" i="79"/>
  <c r="U11" i="79" s="1"/>
  <c r="R11" i="79"/>
  <c r="Q11" i="79"/>
  <c r="H11" i="79"/>
  <c r="C11" i="79"/>
  <c r="T10" i="79"/>
  <c r="S10" i="79"/>
  <c r="R10" i="79"/>
  <c r="Q10" i="79"/>
  <c r="V10" i="79" s="1"/>
  <c r="H10" i="79"/>
  <c r="C10" i="79"/>
  <c r="T9" i="79"/>
  <c r="S9" i="79"/>
  <c r="U9" i="79" s="1"/>
  <c r="R9" i="79"/>
  <c r="Q9" i="79"/>
  <c r="H9" i="79"/>
  <c r="C9" i="79"/>
  <c r="P19" i="78"/>
  <c r="O19" i="78"/>
  <c r="N19" i="78"/>
  <c r="M19" i="78"/>
  <c r="L19" i="78"/>
  <c r="K19" i="78"/>
  <c r="J19" i="78"/>
  <c r="I19" i="78"/>
  <c r="G19" i="78"/>
  <c r="F19" i="78"/>
  <c r="E19" i="78"/>
  <c r="D19" i="78"/>
  <c r="U13" i="78"/>
  <c r="T18" i="78"/>
  <c r="T17" i="78"/>
  <c r="T16" i="78"/>
  <c r="T15" i="78"/>
  <c r="T14" i="78"/>
  <c r="T13" i="78"/>
  <c r="T12" i="78"/>
  <c r="U12" i="78" s="1"/>
  <c r="T11" i="78"/>
  <c r="U11" i="78" s="1"/>
  <c r="T10" i="78"/>
  <c r="U10" i="78" s="1"/>
  <c r="S18" i="78"/>
  <c r="S17" i="78"/>
  <c r="S16" i="78"/>
  <c r="S15" i="78"/>
  <c r="U15" i="78" s="1"/>
  <c r="S14" i="78"/>
  <c r="S13" i="78"/>
  <c r="S12" i="78"/>
  <c r="S11" i="78"/>
  <c r="S10" i="78"/>
  <c r="R18" i="78"/>
  <c r="R17" i="78"/>
  <c r="R16" i="78"/>
  <c r="R15" i="78"/>
  <c r="R14" i="78"/>
  <c r="R13" i="78"/>
  <c r="R12" i="78"/>
  <c r="R11" i="78"/>
  <c r="R10" i="78"/>
  <c r="Q18" i="78"/>
  <c r="Q17" i="78"/>
  <c r="V17" i="78" s="1"/>
  <c r="Q16" i="78"/>
  <c r="Q15" i="78"/>
  <c r="Q14" i="78"/>
  <c r="Q13" i="78"/>
  <c r="Q12" i="78"/>
  <c r="Q11" i="78"/>
  <c r="Q10" i="78"/>
  <c r="H18" i="78"/>
  <c r="H17" i="78"/>
  <c r="H16" i="78"/>
  <c r="H15" i="78"/>
  <c r="H14" i="78"/>
  <c r="H13" i="78"/>
  <c r="H12" i="78"/>
  <c r="H11" i="78"/>
  <c r="H10" i="78"/>
  <c r="C18" i="78"/>
  <c r="C17" i="78"/>
  <c r="C16" i="78"/>
  <c r="C15" i="78"/>
  <c r="C14" i="78"/>
  <c r="C13" i="78"/>
  <c r="C12" i="78"/>
  <c r="C11" i="78"/>
  <c r="C10" i="78"/>
  <c r="T9" i="78"/>
  <c r="S9" i="78"/>
  <c r="S19" i="78" s="1"/>
  <c r="R9" i="78"/>
  <c r="V9" i="78" s="1"/>
  <c r="C9" i="78"/>
  <c r="H9" i="78"/>
  <c r="U18" i="77"/>
  <c r="U17" i="77"/>
  <c r="T18" i="77"/>
  <c r="T17" i="77"/>
  <c r="T16" i="77"/>
  <c r="T15" i="77"/>
  <c r="T14" i="77"/>
  <c r="T13" i="77"/>
  <c r="T12" i="77"/>
  <c r="T11" i="77"/>
  <c r="T10" i="77"/>
  <c r="U10" i="77" s="1"/>
  <c r="S18" i="77"/>
  <c r="S17" i="77"/>
  <c r="S16" i="77"/>
  <c r="S15" i="77"/>
  <c r="S14" i="77"/>
  <c r="S13" i="77"/>
  <c r="S12" i="77"/>
  <c r="U12" i="77" s="1"/>
  <c r="S11" i="77"/>
  <c r="U11" i="77" s="1"/>
  <c r="S10" i="77"/>
  <c r="R18" i="77"/>
  <c r="R17" i="77"/>
  <c r="R16" i="77"/>
  <c r="R15" i="77"/>
  <c r="R14" i="77"/>
  <c r="R13" i="77"/>
  <c r="R12" i="77"/>
  <c r="R11" i="77"/>
  <c r="R10" i="77"/>
  <c r="Q18" i="77"/>
  <c r="V18" i="77" s="1"/>
  <c r="Q17" i="77"/>
  <c r="Q16" i="77"/>
  <c r="Q15" i="77"/>
  <c r="Q14" i="77"/>
  <c r="Q13" i="77"/>
  <c r="Q12" i="77"/>
  <c r="Q11" i="77"/>
  <c r="Q10" i="77"/>
  <c r="H18" i="77"/>
  <c r="H17" i="77"/>
  <c r="H16" i="77"/>
  <c r="H15" i="77"/>
  <c r="H14" i="77"/>
  <c r="H13" i="77"/>
  <c r="H12" i="77"/>
  <c r="H11" i="77"/>
  <c r="H10" i="77"/>
  <c r="C18" i="77"/>
  <c r="C17" i="77"/>
  <c r="C16" i="77"/>
  <c r="C15" i="77"/>
  <c r="C14" i="77"/>
  <c r="C13" i="77"/>
  <c r="C12" i="77"/>
  <c r="C11" i="77"/>
  <c r="C10" i="77"/>
  <c r="P19" i="77"/>
  <c r="O19" i="77"/>
  <c r="N19" i="77"/>
  <c r="M19" i="77"/>
  <c r="L19" i="77"/>
  <c r="K19" i="77"/>
  <c r="J19" i="77"/>
  <c r="I19" i="77"/>
  <c r="G19" i="77"/>
  <c r="F19" i="77"/>
  <c r="E19" i="77"/>
  <c r="D19" i="77"/>
  <c r="T9" i="77"/>
  <c r="S9" i="77"/>
  <c r="R9" i="77"/>
  <c r="Q9" i="77"/>
  <c r="H9" i="77"/>
  <c r="C9" i="77"/>
  <c r="R18" i="76"/>
  <c r="R17" i="76"/>
  <c r="R16" i="76"/>
  <c r="R15" i="76"/>
  <c r="R14" i="76"/>
  <c r="R13" i="76"/>
  <c r="R12" i="76"/>
  <c r="R11" i="76"/>
  <c r="R10" i="76"/>
  <c r="Q15" i="76"/>
  <c r="Q14" i="76"/>
  <c r="H14" i="76"/>
  <c r="C18" i="76"/>
  <c r="C17" i="76"/>
  <c r="C16" i="76"/>
  <c r="C15" i="76"/>
  <c r="C14" i="76"/>
  <c r="C13" i="76"/>
  <c r="C12" i="76"/>
  <c r="C11" i="76"/>
  <c r="C10" i="76"/>
  <c r="C9" i="76"/>
  <c r="V18" i="75"/>
  <c r="V17" i="75"/>
  <c r="V15" i="75"/>
  <c r="V14" i="75"/>
  <c r="V13" i="75"/>
  <c r="V12" i="75"/>
  <c r="V11" i="75"/>
  <c r="U18" i="75"/>
  <c r="U17" i="75"/>
  <c r="U16" i="75"/>
  <c r="U15" i="75"/>
  <c r="U14" i="75"/>
  <c r="U13" i="75"/>
  <c r="U12" i="75"/>
  <c r="U11" i="75"/>
  <c r="U10" i="75"/>
  <c r="T18" i="75"/>
  <c r="T17" i="75"/>
  <c r="T16" i="75"/>
  <c r="T15" i="75"/>
  <c r="T14" i="75"/>
  <c r="T13" i="75"/>
  <c r="T12" i="75"/>
  <c r="T11" i="75"/>
  <c r="T10" i="75"/>
  <c r="S18" i="75"/>
  <c r="S17" i="75"/>
  <c r="S16" i="75"/>
  <c r="S15" i="75"/>
  <c r="S14" i="75"/>
  <c r="S13" i="75"/>
  <c r="S12" i="75"/>
  <c r="S11" i="75"/>
  <c r="S10" i="75"/>
  <c r="R18" i="75"/>
  <c r="R17" i="75"/>
  <c r="R16" i="75"/>
  <c r="V16" i="75" s="1"/>
  <c r="R15" i="75"/>
  <c r="R14" i="75"/>
  <c r="R13" i="75"/>
  <c r="R12" i="75"/>
  <c r="R11" i="75"/>
  <c r="R10" i="75"/>
  <c r="Q18" i="75"/>
  <c r="Q17" i="75"/>
  <c r="Q16" i="75"/>
  <c r="Q15" i="75"/>
  <c r="Q14" i="75"/>
  <c r="Q13" i="75"/>
  <c r="Q12" i="75"/>
  <c r="Q11" i="75"/>
  <c r="Q10" i="75"/>
  <c r="T9" i="75"/>
  <c r="U9" i="75" s="1"/>
  <c r="S9" i="75"/>
  <c r="R9" i="75"/>
  <c r="H18" i="75"/>
  <c r="H17" i="75"/>
  <c r="H16" i="75"/>
  <c r="H15" i="75"/>
  <c r="H14" i="75"/>
  <c r="H13" i="75"/>
  <c r="H12" i="75"/>
  <c r="H11" i="75"/>
  <c r="H10" i="75"/>
  <c r="C18" i="75"/>
  <c r="C17" i="75"/>
  <c r="C16" i="75"/>
  <c r="C15" i="75"/>
  <c r="C14" i="75"/>
  <c r="C13" i="75"/>
  <c r="C12" i="75"/>
  <c r="C11" i="75"/>
  <c r="C10" i="75"/>
  <c r="H9" i="75"/>
  <c r="C9" i="75"/>
  <c r="T18" i="74"/>
  <c r="T17" i="74"/>
  <c r="T16" i="74"/>
  <c r="T15" i="74"/>
  <c r="T14" i="74"/>
  <c r="U14" i="74" s="1"/>
  <c r="T13" i="74"/>
  <c r="T12" i="74"/>
  <c r="U12" i="74" s="1"/>
  <c r="T11" i="74"/>
  <c r="U11" i="74" s="1"/>
  <c r="T10" i="74"/>
  <c r="U10" i="74" s="1"/>
  <c r="S18" i="74"/>
  <c r="S17" i="74"/>
  <c r="S16" i="74"/>
  <c r="S15" i="74"/>
  <c r="S14" i="74"/>
  <c r="S13" i="74"/>
  <c r="S12" i="74"/>
  <c r="S11" i="74"/>
  <c r="S10" i="74"/>
  <c r="S19" i="74" s="1"/>
  <c r="R18" i="74"/>
  <c r="V18" i="74" s="1"/>
  <c r="R17" i="74"/>
  <c r="R16" i="74"/>
  <c r="V16" i="74" s="1"/>
  <c r="R15" i="74"/>
  <c r="R14" i="74"/>
  <c r="R13" i="74"/>
  <c r="V13" i="74" s="1"/>
  <c r="R12" i="74"/>
  <c r="R11" i="74"/>
  <c r="R10" i="74"/>
  <c r="V10" i="74"/>
  <c r="U18" i="74"/>
  <c r="U17" i="74"/>
  <c r="U16" i="74"/>
  <c r="U15" i="74"/>
  <c r="U13" i="74"/>
  <c r="Q18" i="74"/>
  <c r="Q17" i="74"/>
  <c r="V17" i="74" s="1"/>
  <c r="Q16" i="74"/>
  <c r="Q15" i="74"/>
  <c r="Q14" i="74"/>
  <c r="Q13" i="74"/>
  <c r="Q12" i="74"/>
  <c r="Q11" i="74"/>
  <c r="Q10" i="74"/>
  <c r="U9" i="74"/>
  <c r="T9" i="74"/>
  <c r="S9" i="74"/>
  <c r="R9" i="74"/>
  <c r="Q9" i="74"/>
  <c r="T19" i="74"/>
  <c r="P19" i="74"/>
  <c r="O19" i="74"/>
  <c r="N19" i="74"/>
  <c r="M19" i="74"/>
  <c r="L19" i="74"/>
  <c r="K19" i="74"/>
  <c r="J19" i="74"/>
  <c r="I19" i="74"/>
  <c r="H19" i="74"/>
  <c r="G19" i="74"/>
  <c r="F19" i="74"/>
  <c r="E19" i="74"/>
  <c r="D19" i="74"/>
  <c r="C19" i="74"/>
  <c r="H18" i="74"/>
  <c r="H17" i="74"/>
  <c r="H16" i="74"/>
  <c r="H15" i="74"/>
  <c r="H14" i="74"/>
  <c r="H13" i="74"/>
  <c r="H12" i="74"/>
  <c r="H11" i="74"/>
  <c r="H10" i="74"/>
  <c r="C18" i="74"/>
  <c r="C17" i="74"/>
  <c r="C16" i="74"/>
  <c r="C15" i="74"/>
  <c r="C14" i="74"/>
  <c r="C13" i="74"/>
  <c r="C12" i="74"/>
  <c r="C11" i="74"/>
  <c r="C10" i="74"/>
  <c r="H9" i="74"/>
  <c r="C9" i="74"/>
  <c r="V18" i="73"/>
  <c r="V15" i="73"/>
  <c r="V13" i="73"/>
  <c r="V12" i="73"/>
  <c r="V11" i="73"/>
  <c r="U18" i="73"/>
  <c r="U17" i="73"/>
  <c r="U16" i="73"/>
  <c r="U15" i="73"/>
  <c r="U14" i="73"/>
  <c r="U13" i="73"/>
  <c r="U12" i="73"/>
  <c r="U11" i="73"/>
  <c r="U10" i="73"/>
  <c r="U19" i="73" s="1"/>
  <c r="T18" i="73"/>
  <c r="T17" i="73"/>
  <c r="T16" i="73"/>
  <c r="T15" i="73"/>
  <c r="T14" i="73"/>
  <c r="T13" i="73"/>
  <c r="T12" i="73"/>
  <c r="T11" i="73"/>
  <c r="T10" i="73"/>
  <c r="S18" i="73"/>
  <c r="S17" i="73"/>
  <c r="S16" i="73"/>
  <c r="S15" i="73"/>
  <c r="S14" i="73"/>
  <c r="S13" i="73"/>
  <c r="S12" i="73"/>
  <c r="S11" i="73"/>
  <c r="S10" i="73"/>
  <c r="R18" i="73"/>
  <c r="R17" i="73"/>
  <c r="R16" i="73"/>
  <c r="V16" i="73" s="1"/>
  <c r="R15" i="73"/>
  <c r="R14" i="73"/>
  <c r="V14" i="73" s="1"/>
  <c r="R13" i="73"/>
  <c r="R12" i="73"/>
  <c r="R11" i="73"/>
  <c r="R10" i="73"/>
  <c r="Q18" i="73"/>
  <c r="Q17" i="73"/>
  <c r="V17" i="73" s="1"/>
  <c r="Q16" i="73"/>
  <c r="Q15" i="73"/>
  <c r="Q14" i="73"/>
  <c r="Q13" i="73"/>
  <c r="Q12" i="73"/>
  <c r="Q11" i="73"/>
  <c r="Q10" i="73"/>
  <c r="U9" i="73"/>
  <c r="T9" i="73"/>
  <c r="S9" i="73"/>
  <c r="R9" i="73"/>
  <c r="Q9" i="73"/>
  <c r="P19" i="73"/>
  <c r="O19" i="73"/>
  <c r="N19" i="73"/>
  <c r="M19" i="73"/>
  <c r="L19" i="73"/>
  <c r="K19" i="73"/>
  <c r="J19" i="73"/>
  <c r="I19" i="73"/>
  <c r="H19" i="73"/>
  <c r="G19" i="73"/>
  <c r="F19" i="73"/>
  <c r="E19" i="73"/>
  <c r="D19" i="73"/>
  <c r="C19" i="73"/>
  <c r="H18" i="73"/>
  <c r="H17" i="73"/>
  <c r="H16" i="73"/>
  <c r="H15" i="73"/>
  <c r="H14" i="73"/>
  <c r="H13" i="73"/>
  <c r="H12" i="73"/>
  <c r="H11" i="73"/>
  <c r="H10" i="73"/>
  <c r="H9" i="73"/>
  <c r="C18" i="73"/>
  <c r="C17" i="73"/>
  <c r="C16" i="73"/>
  <c r="C15" i="73"/>
  <c r="C14" i="73"/>
  <c r="C13" i="73"/>
  <c r="C12" i="73"/>
  <c r="C11" i="73"/>
  <c r="C10" i="73"/>
  <c r="C9" i="73"/>
  <c r="T18" i="72"/>
  <c r="S18" i="72"/>
  <c r="U18" i="72" s="1"/>
  <c r="R18" i="72"/>
  <c r="Q18" i="72"/>
  <c r="V18" i="72" s="1"/>
  <c r="T17" i="72"/>
  <c r="S17" i="72"/>
  <c r="U17" i="72" s="1"/>
  <c r="R17" i="72"/>
  <c r="Q17" i="72"/>
  <c r="V17" i="72" s="1"/>
  <c r="T16" i="72"/>
  <c r="S16" i="72"/>
  <c r="U16" i="72" s="1"/>
  <c r="R16" i="72"/>
  <c r="Q16" i="72"/>
  <c r="V16" i="72" s="1"/>
  <c r="T15" i="72"/>
  <c r="S15" i="72"/>
  <c r="U15" i="72" s="1"/>
  <c r="R15" i="72"/>
  <c r="Q15" i="72"/>
  <c r="V15" i="72" s="1"/>
  <c r="T14" i="72"/>
  <c r="S14" i="72"/>
  <c r="U14" i="72" s="1"/>
  <c r="R14" i="72"/>
  <c r="Q14" i="72"/>
  <c r="V14" i="72" s="1"/>
  <c r="T13" i="72"/>
  <c r="S13" i="72"/>
  <c r="U13" i="72" s="1"/>
  <c r="R13" i="72"/>
  <c r="Q13" i="72"/>
  <c r="V13" i="72" s="1"/>
  <c r="T12" i="72"/>
  <c r="S12" i="72"/>
  <c r="U12" i="72" s="1"/>
  <c r="R12" i="72"/>
  <c r="Q12" i="72"/>
  <c r="T11" i="72"/>
  <c r="T19" i="72" s="1"/>
  <c r="S11" i="72"/>
  <c r="U11" i="72" s="1"/>
  <c r="R11" i="72"/>
  <c r="Q11" i="72"/>
  <c r="V11" i="72" s="1"/>
  <c r="T10" i="72"/>
  <c r="S10" i="72"/>
  <c r="U10" i="72" s="1"/>
  <c r="U19" i="72" s="1"/>
  <c r="R10" i="72"/>
  <c r="Q10" i="72"/>
  <c r="V10" i="72" s="1"/>
  <c r="H18" i="72"/>
  <c r="H17" i="72"/>
  <c r="H16" i="72"/>
  <c r="H15" i="72"/>
  <c r="H14" i="72"/>
  <c r="H13" i="72"/>
  <c r="H12" i="72"/>
  <c r="H11" i="72"/>
  <c r="H10" i="72"/>
  <c r="P19" i="72"/>
  <c r="O19" i="72"/>
  <c r="N19" i="72"/>
  <c r="M19" i="72"/>
  <c r="L19" i="72"/>
  <c r="K19" i="72"/>
  <c r="J19" i="72"/>
  <c r="I19" i="72"/>
  <c r="H19" i="72"/>
  <c r="G19" i="72"/>
  <c r="F19" i="72"/>
  <c r="E19" i="72"/>
  <c r="D19" i="72"/>
  <c r="C18" i="72"/>
  <c r="C17" i="72"/>
  <c r="C16" i="72"/>
  <c r="C15" i="72"/>
  <c r="C14" i="72"/>
  <c r="C13" i="72"/>
  <c r="C12" i="72"/>
  <c r="C11" i="72"/>
  <c r="C10" i="72"/>
  <c r="C19" i="72"/>
  <c r="T9" i="72"/>
  <c r="S9" i="72"/>
  <c r="R9" i="72"/>
  <c r="Q9" i="72"/>
  <c r="H9" i="72"/>
  <c r="C9" i="72"/>
  <c r="T18" i="71"/>
  <c r="S18" i="71"/>
  <c r="U18" i="71" s="1"/>
  <c r="T17" i="71"/>
  <c r="S17" i="71"/>
  <c r="U17" i="71" s="1"/>
  <c r="T16" i="71"/>
  <c r="S16" i="71"/>
  <c r="U16" i="71" s="1"/>
  <c r="T15" i="71"/>
  <c r="S15" i="71"/>
  <c r="U15" i="71" s="1"/>
  <c r="T14" i="71"/>
  <c r="S14" i="71"/>
  <c r="U14" i="71" s="1"/>
  <c r="T13" i="71"/>
  <c r="S13" i="71"/>
  <c r="U13" i="71" s="1"/>
  <c r="T12" i="71"/>
  <c r="S12" i="71"/>
  <c r="U12" i="71" s="1"/>
  <c r="T11" i="71"/>
  <c r="S11" i="71"/>
  <c r="U11" i="71" s="1"/>
  <c r="T10" i="71"/>
  <c r="S10" i="71"/>
  <c r="U10" i="71" s="1"/>
  <c r="U9" i="71"/>
  <c r="T9" i="71"/>
  <c r="S9" i="71"/>
  <c r="R18" i="71"/>
  <c r="Q18" i="71"/>
  <c r="V18" i="71" s="1"/>
  <c r="R17" i="71"/>
  <c r="V17" i="71" s="1"/>
  <c r="Q17" i="71"/>
  <c r="R16" i="71"/>
  <c r="Q16" i="71"/>
  <c r="R15" i="71"/>
  <c r="V15" i="71" s="1"/>
  <c r="Q15" i="71"/>
  <c r="R14" i="71"/>
  <c r="Q14" i="71"/>
  <c r="V14" i="71" s="1"/>
  <c r="R13" i="71"/>
  <c r="Q13" i="71"/>
  <c r="V13" i="71" s="1"/>
  <c r="R12" i="71"/>
  <c r="Q12" i="71"/>
  <c r="R11" i="71"/>
  <c r="Q11" i="71"/>
  <c r="R10" i="71"/>
  <c r="Q10" i="71"/>
  <c r="V10" i="71" s="1"/>
  <c r="C18" i="71"/>
  <c r="C17" i="71"/>
  <c r="C16" i="71"/>
  <c r="C15" i="71"/>
  <c r="C14" i="71"/>
  <c r="C13" i="71"/>
  <c r="C12" i="71"/>
  <c r="C11" i="71"/>
  <c r="C10" i="71"/>
  <c r="C19" i="71" s="1"/>
  <c r="H18" i="71"/>
  <c r="H17" i="71"/>
  <c r="H16" i="71"/>
  <c r="H15" i="71"/>
  <c r="H14" i="71"/>
  <c r="H13" i="71"/>
  <c r="H12" i="71"/>
  <c r="H11" i="71"/>
  <c r="H10" i="71"/>
  <c r="H19" i="71" s="1"/>
  <c r="R9" i="71"/>
  <c r="Q9" i="71"/>
  <c r="V9" i="71" s="1"/>
  <c r="P19" i="71"/>
  <c r="O19" i="71"/>
  <c r="N19" i="71"/>
  <c r="M19" i="71"/>
  <c r="L19" i="71"/>
  <c r="K19" i="71"/>
  <c r="J19" i="71"/>
  <c r="I19" i="71"/>
  <c r="G19" i="71"/>
  <c r="F19" i="71"/>
  <c r="E19" i="71"/>
  <c r="D19" i="71"/>
  <c r="H9" i="71"/>
  <c r="C9" i="71"/>
  <c r="T18" i="70"/>
  <c r="S18" i="70"/>
  <c r="U18" i="70" s="1"/>
  <c r="R18" i="70"/>
  <c r="Q18" i="70"/>
  <c r="V18" i="70" s="1"/>
  <c r="T17" i="70"/>
  <c r="S17" i="70"/>
  <c r="U17" i="70" s="1"/>
  <c r="R17" i="70"/>
  <c r="Q17" i="70"/>
  <c r="V17" i="70" s="1"/>
  <c r="T16" i="70"/>
  <c r="S16" i="70"/>
  <c r="U16" i="70" s="1"/>
  <c r="R16" i="70"/>
  <c r="Q16" i="70"/>
  <c r="V16" i="70" s="1"/>
  <c r="T15" i="70"/>
  <c r="S15" i="70"/>
  <c r="U15" i="70" s="1"/>
  <c r="R15" i="70"/>
  <c r="Q15" i="70"/>
  <c r="V15" i="70" s="1"/>
  <c r="T14" i="70"/>
  <c r="S14" i="70"/>
  <c r="U14" i="70" s="1"/>
  <c r="R14" i="70"/>
  <c r="Q14" i="70"/>
  <c r="V14" i="70" s="1"/>
  <c r="T13" i="70"/>
  <c r="S13" i="70"/>
  <c r="U13" i="70" s="1"/>
  <c r="R13" i="70"/>
  <c r="Q13" i="70"/>
  <c r="V13" i="70" s="1"/>
  <c r="T12" i="70"/>
  <c r="S12" i="70"/>
  <c r="U12" i="70" s="1"/>
  <c r="R12" i="70"/>
  <c r="Q12" i="70"/>
  <c r="T11" i="70"/>
  <c r="T19" i="70" s="1"/>
  <c r="S11" i="70"/>
  <c r="U11" i="70" s="1"/>
  <c r="R11" i="70"/>
  <c r="Q11" i="70"/>
  <c r="V11" i="70" s="1"/>
  <c r="T10" i="70"/>
  <c r="S10" i="70"/>
  <c r="U10" i="70" s="1"/>
  <c r="R10" i="70"/>
  <c r="Q10" i="70"/>
  <c r="V10" i="70" s="1"/>
  <c r="U9" i="70"/>
  <c r="T9" i="70"/>
  <c r="S9" i="70"/>
  <c r="R9" i="70"/>
  <c r="Q9" i="70"/>
  <c r="P19" i="70"/>
  <c r="O19" i="70"/>
  <c r="N19" i="70"/>
  <c r="M19" i="70"/>
  <c r="L19" i="70"/>
  <c r="K19" i="70"/>
  <c r="J19" i="70"/>
  <c r="I19" i="70"/>
  <c r="H19" i="70"/>
  <c r="G19" i="70"/>
  <c r="F19" i="70"/>
  <c r="E19" i="70"/>
  <c r="D19" i="70"/>
  <c r="C19" i="70"/>
  <c r="H18" i="70"/>
  <c r="H17" i="70"/>
  <c r="H16" i="70"/>
  <c r="H15" i="70"/>
  <c r="H14" i="70"/>
  <c r="H13" i="70"/>
  <c r="H12" i="70"/>
  <c r="H11" i="70"/>
  <c r="H10" i="70"/>
  <c r="C18" i="70"/>
  <c r="C17" i="70"/>
  <c r="C16" i="70"/>
  <c r="C15" i="70"/>
  <c r="C14" i="70"/>
  <c r="C13" i="70"/>
  <c r="C12" i="70"/>
  <c r="C11" i="70"/>
  <c r="C10" i="70"/>
  <c r="H9" i="70"/>
  <c r="C9" i="70"/>
  <c r="U18" i="69"/>
  <c r="U17" i="69"/>
  <c r="U16" i="69"/>
  <c r="U15" i="69"/>
  <c r="U14" i="69"/>
  <c r="U13" i="69"/>
  <c r="U19" i="69" s="1"/>
  <c r="U12" i="69"/>
  <c r="U11" i="69"/>
  <c r="U10" i="69"/>
  <c r="U9" i="69"/>
  <c r="T18" i="69"/>
  <c r="S18" i="69"/>
  <c r="R18" i="69"/>
  <c r="Q18" i="69"/>
  <c r="T17" i="69"/>
  <c r="S17" i="69"/>
  <c r="R17" i="69"/>
  <c r="Q17" i="69"/>
  <c r="V17" i="69" s="1"/>
  <c r="T16" i="69"/>
  <c r="S16" i="69"/>
  <c r="R16" i="69"/>
  <c r="Q16" i="69"/>
  <c r="T15" i="69"/>
  <c r="S15" i="69"/>
  <c r="R15" i="69"/>
  <c r="Q15" i="69"/>
  <c r="T14" i="69"/>
  <c r="S14" i="69"/>
  <c r="R14" i="69"/>
  <c r="Q14" i="69"/>
  <c r="V14" i="69" s="1"/>
  <c r="T13" i="69"/>
  <c r="S13" i="69"/>
  <c r="R13" i="69"/>
  <c r="Q13" i="69"/>
  <c r="T12" i="69"/>
  <c r="S12" i="69"/>
  <c r="R12" i="69"/>
  <c r="Q12" i="69"/>
  <c r="V12" i="69" s="1"/>
  <c r="T11" i="69"/>
  <c r="S11" i="69"/>
  <c r="R11" i="69"/>
  <c r="Q11" i="69"/>
  <c r="V11" i="69" s="1"/>
  <c r="T10" i="69"/>
  <c r="T19" i="69" s="1"/>
  <c r="S10" i="69"/>
  <c r="S19" i="69" s="1"/>
  <c r="R10" i="69"/>
  <c r="Q10" i="69"/>
  <c r="T9" i="69"/>
  <c r="S9" i="69"/>
  <c r="R9" i="69"/>
  <c r="Q9" i="69"/>
  <c r="P19" i="69"/>
  <c r="O19" i="69"/>
  <c r="N19" i="69"/>
  <c r="M19" i="69"/>
  <c r="L19" i="69"/>
  <c r="K19" i="69"/>
  <c r="J19" i="69"/>
  <c r="I19" i="69"/>
  <c r="H19" i="69"/>
  <c r="G19" i="69"/>
  <c r="F19" i="69"/>
  <c r="E19" i="69"/>
  <c r="D19" i="69"/>
  <c r="C19" i="69"/>
  <c r="H18" i="69"/>
  <c r="H17" i="69"/>
  <c r="H16" i="69"/>
  <c r="H15" i="69"/>
  <c r="H14" i="69"/>
  <c r="H13" i="69"/>
  <c r="H12" i="69"/>
  <c r="H11" i="69"/>
  <c r="H10" i="69"/>
  <c r="C18" i="69"/>
  <c r="C17" i="69"/>
  <c r="C16" i="69"/>
  <c r="C15" i="69"/>
  <c r="C14" i="69"/>
  <c r="C13" i="69"/>
  <c r="C12" i="69"/>
  <c r="C11" i="69"/>
  <c r="C10" i="69"/>
  <c r="H9" i="69"/>
  <c r="C9" i="69"/>
  <c r="T18" i="68"/>
  <c r="S18" i="68"/>
  <c r="U18" i="68" s="1"/>
  <c r="T17" i="68"/>
  <c r="S17" i="68"/>
  <c r="U17" i="68" s="1"/>
  <c r="T16" i="68"/>
  <c r="S16" i="68"/>
  <c r="U16" i="68" s="1"/>
  <c r="T15" i="68"/>
  <c r="S15" i="68"/>
  <c r="U15" i="68" s="1"/>
  <c r="T14" i="68"/>
  <c r="S14" i="68"/>
  <c r="U14" i="68" s="1"/>
  <c r="T13" i="68"/>
  <c r="S13" i="68"/>
  <c r="U13" i="68" s="1"/>
  <c r="T12" i="68"/>
  <c r="S12" i="68"/>
  <c r="U12" i="68" s="1"/>
  <c r="T11" i="68"/>
  <c r="S11" i="68"/>
  <c r="U11" i="68" s="1"/>
  <c r="T10" i="68"/>
  <c r="T19" i="68" s="1"/>
  <c r="S10" i="68"/>
  <c r="S19" i="68" s="1"/>
  <c r="U9" i="68"/>
  <c r="T9" i="68"/>
  <c r="S9" i="68"/>
  <c r="R18" i="68"/>
  <c r="R17" i="68"/>
  <c r="V17" i="68" s="1"/>
  <c r="R16" i="68"/>
  <c r="R15" i="68"/>
  <c r="R14" i="68"/>
  <c r="R13" i="68"/>
  <c r="R12" i="68"/>
  <c r="R11" i="68"/>
  <c r="R10" i="68"/>
  <c r="Q18" i="68"/>
  <c r="V18" i="68" s="1"/>
  <c r="Q17" i="68"/>
  <c r="Q16" i="68"/>
  <c r="Q15" i="68"/>
  <c r="V15" i="68" s="1"/>
  <c r="Q14" i="68"/>
  <c r="V14" i="68" s="1"/>
  <c r="Q13" i="68"/>
  <c r="Q12" i="68"/>
  <c r="Q11" i="68"/>
  <c r="V11" i="68" s="1"/>
  <c r="Q10" i="68"/>
  <c r="R9" i="68"/>
  <c r="V9" i="68" s="1"/>
  <c r="Q9" i="68"/>
  <c r="P19" i="68"/>
  <c r="O19" i="68"/>
  <c r="N19" i="68"/>
  <c r="M19" i="68"/>
  <c r="L19" i="68"/>
  <c r="K19" i="68"/>
  <c r="J19" i="68"/>
  <c r="I19" i="68"/>
  <c r="H19" i="68"/>
  <c r="G19" i="68"/>
  <c r="F19" i="68"/>
  <c r="E19" i="68"/>
  <c r="D19" i="68"/>
  <c r="C19" i="68"/>
  <c r="H18" i="68"/>
  <c r="H17" i="68"/>
  <c r="H16" i="68"/>
  <c r="H15" i="68"/>
  <c r="H14" i="68"/>
  <c r="H13" i="68"/>
  <c r="H12" i="68"/>
  <c r="H11" i="68"/>
  <c r="H10" i="68"/>
  <c r="C18" i="68"/>
  <c r="C17" i="68"/>
  <c r="C16" i="68"/>
  <c r="C15" i="68"/>
  <c r="C14" i="68"/>
  <c r="C13" i="68"/>
  <c r="C12" i="68"/>
  <c r="C11" i="68"/>
  <c r="C10" i="68"/>
  <c r="H9" i="68"/>
  <c r="C9" i="68"/>
  <c r="U18" i="67"/>
  <c r="U17" i="67"/>
  <c r="U16" i="67"/>
  <c r="U15" i="67"/>
  <c r="U14" i="67"/>
  <c r="U13" i="67"/>
  <c r="U12" i="67"/>
  <c r="U11" i="67"/>
  <c r="U10" i="67"/>
  <c r="U19" i="67" s="1"/>
  <c r="U9" i="67"/>
  <c r="T18" i="67"/>
  <c r="T17" i="67"/>
  <c r="T16" i="67"/>
  <c r="T15" i="67"/>
  <c r="T14" i="67"/>
  <c r="T13" i="67"/>
  <c r="T12" i="67"/>
  <c r="T11" i="67"/>
  <c r="T10" i="67"/>
  <c r="T19" i="67" s="1"/>
  <c r="S18" i="67"/>
  <c r="S17" i="67"/>
  <c r="S16" i="67"/>
  <c r="S15" i="67"/>
  <c r="S14" i="67"/>
  <c r="S13" i="67"/>
  <c r="S12" i="67"/>
  <c r="S11" i="67"/>
  <c r="S10" i="67"/>
  <c r="S19" i="67" s="1"/>
  <c r="T9" i="67"/>
  <c r="S9" i="67"/>
  <c r="R18" i="67"/>
  <c r="R17" i="67"/>
  <c r="R16" i="67"/>
  <c r="R15" i="67"/>
  <c r="R14" i="67"/>
  <c r="R13" i="67"/>
  <c r="R12" i="67"/>
  <c r="R11" i="67"/>
  <c r="R10" i="67"/>
  <c r="Q18" i="67"/>
  <c r="V18" i="67" s="1"/>
  <c r="Q17" i="67"/>
  <c r="Q16" i="67"/>
  <c r="V16" i="67" s="1"/>
  <c r="Q15" i="67"/>
  <c r="V15" i="67" s="1"/>
  <c r="Q14" i="67"/>
  <c r="Q13" i="67"/>
  <c r="Q12" i="67"/>
  <c r="V12" i="67" s="1"/>
  <c r="Q11" i="67"/>
  <c r="V11" i="67" s="1"/>
  <c r="Q10" i="67"/>
  <c r="V10" i="67" s="1"/>
  <c r="R9" i="67"/>
  <c r="Q9" i="67"/>
  <c r="P19" i="67"/>
  <c r="O19" i="67"/>
  <c r="N19" i="67"/>
  <c r="M19" i="67"/>
  <c r="L19" i="67"/>
  <c r="K19" i="67"/>
  <c r="J19" i="67"/>
  <c r="I19" i="67"/>
  <c r="H19" i="67"/>
  <c r="G19" i="67"/>
  <c r="F19" i="67"/>
  <c r="E19" i="67"/>
  <c r="D19" i="67"/>
  <c r="C19" i="67"/>
  <c r="H18" i="67"/>
  <c r="H17" i="67"/>
  <c r="H16" i="67"/>
  <c r="H15" i="67"/>
  <c r="H14" i="67"/>
  <c r="H13" i="67"/>
  <c r="H12" i="67"/>
  <c r="H11" i="67"/>
  <c r="H10" i="67"/>
  <c r="C18" i="67"/>
  <c r="C17" i="67"/>
  <c r="C16" i="67"/>
  <c r="C15" i="67"/>
  <c r="C14" i="67"/>
  <c r="C13" i="67"/>
  <c r="C12" i="67"/>
  <c r="C11" i="67"/>
  <c r="C10" i="67"/>
  <c r="H9" i="67"/>
  <c r="C9" i="67"/>
  <c r="U18" i="66"/>
  <c r="U17" i="66"/>
  <c r="U16" i="66"/>
  <c r="U15" i="66"/>
  <c r="U14" i="66"/>
  <c r="U13" i="66"/>
  <c r="U12" i="66"/>
  <c r="U11" i="66"/>
  <c r="U10" i="66"/>
  <c r="U19" i="66" s="1"/>
  <c r="T18" i="66"/>
  <c r="T17" i="66"/>
  <c r="T16" i="66"/>
  <c r="T15" i="66"/>
  <c r="T14" i="66"/>
  <c r="T13" i="66"/>
  <c r="T12" i="66"/>
  <c r="T11" i="66"/>
  <c r="T10" i="66"/>
  <c r="S18" i="66"/>
  <c r="S17" i="66"/>
  <c r="S16" i="66"/>
  <c r="S15" i="66"/>
  <c r="S14" i="66"/>
  <c r="S13" i="66"/>
  <c r="S12" i="66"/>
  <c r="S11" i="66"/>
  <c r="S10" i="66"/>
  <c r="R18" i="66"/>
  <c r="R17" i="66"/>
  <c r="R16" i="66"/>
  <c r="R15" i="66"/>
  <c r="R14" i="66"/>
  <c r="R13" i="66"/>
  <c r="R12" i="66"/>
  <c r="V12" i="66" s="1"/>
  <c r="R11" i="66"/>
  <c r="V11" i="66" s="1"/>
  <c r="R10" i="66"/>
  <c r="V10" i="66" s="1"/>
  <c r="Q18" i="66"/>
  <c r="V18" i="66" s="1"/>
  <c r="Q17" i="66"/>
  <c r="V17" i="66" s="1"/>
  <c r="Q16" i="66"/>
  <c r="V16" i="66" s="1"/>
  <c r="Q15" i="66"/>
  <c r="V15" i="66" s="1"/>
  <c r="Q14" i="66"/>
  <c r="V14" i="66" s="1"/>
  <c r="Q13" i="66"/>
  <c r="V13" i="66" s="1"/>
  <c r="Q12" i="66"/>
  <c r="Q11" i="66"/>
  <c r="Q10" i="66"/>
  <c r="U9" i="66"/>
  <c r="T9" i="66"/>
  <c r="S9" i="66"/>
  <c r="R9" i="66"/>
  <c r="Q9" i="66"/>
  <c r="T19" i="66"/>
  <c r="S19" i="66"/>
  <c r="P19" i="66"/>
  <c r="O19" i="66"/>
  <c r="N19" i="66"/>
  <c r="M19" i="66"/>
  <c r="L19" i="66"/>
  <c r="K19" i="66"/>
  <c r="J19" i="66"/>
  <c r="I19" i="66"/>
  <c r="H19" i="66"/>
  <c r="G19" i="66"/>
  <c r="F19" i="66"/>
  <c r="E19" i="66"/>
  <c r="D19" i="66"/>
  <c r="C19" i="66"/>
  <c r="H18" i="66"/>
  <c r="H17" i="66"/>
  <c r="H16" i="66"/>
  <c r="H15" i="66"/>
  <c r="H14" i="66"/>
  <c r="H13" i="66"/>
  <c r="H12" i="66"/>
  <c r="H11" i="66"/>
  <c r="H10" i="66"/>
  <c r="H9" i="66"/>
  <c r="C18" i="66"/>
  <c r="C17" i="66"/>
  <c r="C16" i="66"/>
  <c r="C15" i="66"/>
  <c r="C14" i="66"/>
  <c r="C13" i="66"/>
  <c r="C12" i="66"/>
  <c r="C11" i="66"/>
  <c r="C10" i="66"/>
  <c r="C9" i="66"/>
  <c r="U18" i="65"/>
  <c r="U17" i="65"/>
  <c r="U16" i="65"/>
  <c r="U15" i="65"/>
  <c r="U14" i="65"/>
  <c r="U13" i="65"/>
  <c r="U12" i="65"/>
  <c r="U11" i="65"/>
  <c r="U10" i="65"/>
  <c r="T18" i="65"/>
  <c r="T17" i="65"/>
  <c r="T16" i="65"/>
  <c r="T15" i="65"/>
  <c r="T14" i="65"/>
  <c r="T13" i="65"/>
  <c r="T12" i="65"/>
  <c r="T11" i="65"/>
  <c r="T10" i="65"/>
  <c r="T19" i="65" s="1"/>
  <c r="S18" i="65"/>
  <c r="S17" i="65"/>
  <c r="S16" i="65"/>
  <c r="S15" i="65"/>
  <c r="S14" i="65"/>
  <c r="S13" i="65"/>
  <c r="S12" i="65"/>
  <c r="S11" i="65"/>
  <c r="S10" i="65"/>
  <c r="R18" i="65"/>
  <c r="V18" i="65" s="1"/>
  <c r="R17" i="65"/>
  <c r="R16" i="65"/>
  <c r="R15" i="65"/>
  <c r="R14" i="65"/>
  <c r="V14" i="65" s="1"/>
  <c r="R13" i="65"/>
  <c r="V13" i="65" s="1"/>
  <c r="R12" i="65"/>
  <c r="R11" i="65"/>
  <c r="R10" i="65"/>
  <c r="Q18" i="65"/>
  <c r="Q17" i="65"/>
  <c r="V17" i="65" s="1"/>
  <c r="Q16" i="65"/>
  <c r="V16" i="65" s="1"/>
  <c r="Q15" i="65"/>
  <c r="V15" i="65" s="1"/>
  <c r="Q14" i="65"/>
  <c r="Q13" i="65"/>
  <c r="Q12" i="65"/>
  <c r="Q11" i="65"/>
  <c r="V11" i="65" s="1"/>
  <c r="Q10" i="65"/>
  <c r="Q19" i="65" s="1"/>
  <c r="U9" i="65"/>
  <c r="T9" i="65"/>
  <c r="S9" i="65"/>
  <c r="R9" i="65"/>
  <c r="Q9" i="65"/>
  <c r="V9" i="65" s="1"/>
  <c r="H18" i="65"/>
  <c r="H17" i="65"/>
  <c r="H16" i="65"/>
  <c r="H15" i="65"/>
  <c r="H14" i="65"/>
  <c r="H13" i="65"/>
  <c r="H12" i="65"/>
  <c r="H11" i="65"/>
  <c r="H10" i="65"/>
  <c r="H9" i="65"/>
  <c r="P19" i="65"/>
  <c r="O19" i="65"/>
  <c r="N19" i="65"/>
  <c r="M19" i="65"/>
  <c r="L19" i="65"/>
  <c r="K19" i="65"/>
  <c r="J19" i="65"/>
  <c r="I19" i="65"/>
  <c r="G19" i="65"/>
  <c r="F19" i="65"/>
  <c r="E19" i="65"/>
  <c r="D19" i="65"/>
  <c r="C18" i="65"/>
  <c r="C17" i="65"/>
  <c r="C16" i="65"/>
  <c r="C19" i="65" s="1"/>
  <c r="C15" i="65"/>
  <c r="C14" i="65"/>
  <c r="C13" i="65"/>
  <c r="C12" i="65"/>
  <c r="C11" i="65"/>
  <c r="C10" i="65"/>
  <c r="C9" i="65"/>
  <c r="U18" i="64"/>
  <c r="U17" i="64"/>
  <c r="U16" i="64"/>
  <c r="U15" i="64"/>
  <c r="U14" i="64"/>
  <c r="U13" i="64"/>
  <c r="U12" i="64"/>
  <c r="U11" i="64"/>
  <c r="U10" i="64"/>
  <c r="U19" i="64" s="1"/>
  <c r="T18" i="64"/>
  <c r="T17" i="64"/>
  <c r="T16" i="64"/>
  <c r="T15" i="64"/>
  <c r="T14" i="64"/>
  <c r="T13" i="64"/>
  <c r="T12" i="64"/>
  <c r="T11" i="64"/>
  <c r="T10" i="64"/>
  <c r="S18" i="64"/>
  <c r="S17" i="64"/>
  <c r="S16" i="64"/>
  <c r="S15" i="64"/>
  <c r="S14" i="64"/>
  <c r="S13" i="64"/>
  <c r="S12" i="64"/>
  <c r="S11" i="64"/>
  <c r="S10" i="64"/>
  <c r="S19" i="64" s="1"/>
  <c r="R18" i="64"/>
  <c r="R17" i="64"/>
  <c r="R16" i="64"/>
  <c r="R15" i="64"/>
  <c r="V15" i="64" s="1"/>
  <c r="R14" i="64"/>
  <c r="R13" i="64"/>
  <c r="V13" i="64" s="1"/>
  <c r="R12" i="64"/>
  <c r="R11" i="64"/>
  <c r="R10" i="64"/>
  <c r="Q18" i="64"/>
  <c r="Q17" i="64"/>
  <c r="Q16" i="64"/>
  <c r="Q15" i="64"/>
  <c r="Q14" i="64"/>
  <c r="Q13" i="64"/>
  <c r="Q12" i="64"/>
  <c r="Q11" i="64"/>
  <c r="Q10" i="64"/>
  <c r="T9" i="64"/>
  <c r="S9" i="64"/>
  <c r="U9" i="64"/>
  <c r="R9" i="64"/>
  <c r="Q9" i="64"/>
  <c r="V9" i="64" s="1"/>
  <c r="T19" i="64"/>
  <c r="P19" i="64"/>
  <c r="O19" i="64"/>
  <c r="N19" i="64"/>
  <c r="M19" i="64"/>
  <c r="L19" i="64"/>
  <c r="K19" i="64"/>
  <c r="J19" i="64"/>
  <c r="I19" i="64"/>
  <c r="H19" i="64"/>
  <c r="G19" i="64"/>
  <c r="F19" i="64"/>
  <c r="E19" i="64"/>
  <c r="D19" i="64"/>
  <c r="C19" i="64"/>
  <c r="H18" i="64"/>
  <c r="H17" i="64"/>
  <c r="H16" i="64"/>
  <c r="H15" i="64"/>
  <c r="H14" i="64"/>
  <c r="H13" i="64"/>
  <c r="H12" i="64"/>
  <c r="H11" i="64"/>
  <c r="H10" i="64"/>
  <c r="C18" i="64"/>
  <c r="C17" i="64"/>
  <c r="C16" i="64"/>
  <c r="C15" i="64"/>
  <c r="C14" i="64"/>
  <c r="C13" i="64"/>
  <c r="C12" i="64"/>
  <c r="C11" i="64"/>
  <c r="C10" i="64"/>
  <c r="H9" i="64"/>
  <c r="C9" i="64"/>
  <c r="Q9" i="63"/>
  <c r="V11" i="63"/>
  <c r="U18" i="63"/>
  <c r="U19" i="63" s="1"/>
  <c r="U17" i="63"/>
  <c r="U16" i="63"/>
  <c r="U15" i="63"/>
  <c r="U14" i="63"/>
  <c r="U13" i="63"/>
  <c r="U12" i="63"/>
  <c r="U11" i="63"/>
  <c r="U10" i="63"/>
  <c r="R18" i="63"/>
  <c r="R17" i="63"/>
  <c r="V17" i="63" s="1"/>
  <c r="R16" i="63"/>
  <c r="R15" i="63"/>
  <c r="R14" i="63"/>
  <c r="R13" i="63"/>
  <c r="V13" i="63" s="1"/>
  <c r="R12" i="63"/>
  <c r="R11" i="63"/>
  <c r="R10" i="63"/>
  <c r="Q18" i="63"/>
  <c r="V18" i="63" s="1"/>
  <c r="Q17" i="63"/>
  <c r="Q16" i="63"/>
  <c r="V16" i="63" s="1"/>
  <c r="Q15" i="63"/>
  <c r="V15" i="63" s="1"/>
  <c r="Q14" i="63"/>
  <c r="V14" i="63" s="1"/>
  <c r="Q13" i="63"/>
  <c r="Q12" i="63"/>
  <c r="V12" i="63" s="1"/>
  <c r="Q11" i="63"/>
  <c r="Q10" i="63"/>
  <c r="V10" i="63" s="1"/>
  <c r="U9" i="63"/>
  <c r="R9" i="63"/>
  <c r="T19" i="63"/>
  <c r="S19" i="63"/>
  <c r="P19" i="63"/>
  <c r="O19" i="63"/>
  <c r="N19" i="63"/>
  <c r="M19" i="63"/>
  <c r="L19" i="63"/>
  <c r="K19" i="63"/>
  <c r="J19" i="63"/>
  <c r="I19" i="63"/>
  <c r="H19" i="63"/>
  <c r="G19" i="63"/>
  <c r="F19" i="63"/>
  <c r="E19" i="63"/>
  <c r="D19" i="63"/>
  <c r="C19" i="63"/>
  <c r="H18" i="63"/>
  <c r="H17" i="63"/>
  <c r="H16" i="63"/>
  <c r="H15" i="63"/>
  <c r="H14" i="63"/>
  <c r="H13" i="63"/>
  <c r="H12" i="63"/>
  <c r="H11" i="63"/>
  <c r="H10" i="63"/>
  <c r="C18" i="63"/>
  <c r="C17" i="63"/>
  <c r="C16" i="63"/>
  <c r="C15" i="63"/>
  <c r="C14" i="63"/>
  <c r="C13" i="63"/>
  <c r="C12" i="63"/>
  <c r="C11" i="63"/>
  <c r="C10" i="63"/>
  <c r="H9" i="63"/>
  <c r="C9" i="63"/>
  <c r="U18" i="62"/>
  <c r="U17" i="62"/>
  <c r="U16" i="62"/>
  <c r="U15" i="62"/>
  <c r="U14" i="62"/>
  <c r="U13" i="62"/>
  <c r="U12" i="62"/>
  <c r="U11" i="62"/>
  <c r="U10" i="62"/>
  <c r="U19" i="62" s="1"/>
  <c r="T18" i="62"/>
  <c r="T17" i="62"/>
  <c r="T16" i="62"/>
  <c r="T15" i="62"/>
  <c r="T14" i="62"/>
  <c r="T13" i="62"/>
  <c r="T12" i="62"/>
  <c r="T11" i="62"/>
  <c r="T10" i="62"/>
  <c r="T19" i="62" s="1"/>
  <c r="S18" i="62"/>
  <c r="S17" i="62"/>
  <c r="S16" i="62"/>
  <c r="S15" i="62"/>
  <c r="S14" i="62"/>
  <c r="S13" i="62"/>
  <c r="S12" i="62"/>
  <c r="S11" i="62"/>
  <c r="S10" i="62"/>
  <c r="U9" i="62"/>
  <c r="T9" i="62"/>
  <c r="S9" i="62"/>
  <c r="R18" i="62"/>
  <c r="V18" i="62" s="1"/>
  <c r="R17" i="62"/>
  <c r="R16" i="62"/>
  <c r="R15" i="62"/>
  <c r="R14" i="62"/>
  <c r="R13" i="62"/>
  <c r="R12" i="62"/>
  <c r="R11" i="62"/>
  <c r="R10" i="62"/>
  <c r="Q18" i="62"/>
  <c r="Q17" i="62"/>
  <c r="Q16" i="62"/>
  <c r="Q15" i="62"/>
  <c r="Q14" i="62"/>
  <c r="Q13" i="62"/>
  <c r="Q12" i="62"/>
  <c r="V12" i="62" s="1"/>
  <c r="Q11" i="62"/>
  <c r="Q10" i="62"/>
  <c r="R9" i="62"/>
  <c r="Q9" i="62"/>
  <c r="S19" i="62"/>
  <c r="P19" i="62"/>
  <c r="O19" i="62"/>
  <c r="N19" i="62"/>
  <c r="M19" i="62"/>
  <c r="L19" i="62"/>
  <c r="K19" i="62"/>
  <c r="J19" i="62"/>
  <c r="I19" i="62"/>
  <c r="H19" i="62"/>
  <c r="G19" i="62"/>
  <c r="F19" i="62"/>
  <c r="E19" i="62"/>
  <c r="D19" i="62"/>
  <c r="C19" i="62"/>
  <c r="H18" i="62"/>
  <c r="H17" i="62"/>
  <c r="H16" i="62"/>
  <c r="H15" i="62"/>
  <c r="H14" i="62"/>
  <c r="H13" i="62"/>
  <c r="H12" i="62"/>
  <c r="H11" i="62"/>
  <c r="H10" i="62"/>
  <c r="C18" i="62"/>
  <c r="C17" i="62"/>
  <c r="C16" i="62"/>
  <c r="C15" i="62"/>
  <c r="C14" i="62"/>
  <c r="C13" i="62"/>
  <c r="C12" i="62"/>
  <c r="C11" i="62"/>
  <c r="C10" i="62"/>
  <c r="H9" i="62"/>
  <c r="C9" i="62"/>
  <c r="V18" i="61"/>
  <c r="U18" i="61"/>
  <c r="U17" i="61"/>
  <c r="U16" i="61"/>
  <c r="U15" i="61"/>
  <c r="U14" i="61"/>
  <c r="U13" i="61"/>
  <c r="U12" i="61"/>
  <c r="U11" i="61"/>
  <c r="U10" i="61"/>
  <c r="T18" i="61"/>
  <c r="T17" i="61"/>
  <c r="T16" i="61"/>
  <c r="T15" i="61"/>
  <c r="T14" i="61"/>
  <c r="T13" i="61"/>
  <c r="T12" i="61"/>
  <c r="T11" i="61"/>
  <c r="T10" i="61"/>
  <c r="S18" i="61"/>
  <c r="S17" i="61"/>
  <c r="S16" i="61"/>
  <c r="S15" i="61"/>
  <c r="S14" i="61"/>
  <c r="S13" i="61"/>
  <c r="S12" i="61"/>
  <c r="S11" i="61"/>
  <c r="S10" i="61"/>
  <c r="S19" i="61" s="1"/>
  <c r="R18" i="61"/>
  <c r="R17" i="61"/>
  <c r="R16" i="61"/>
  <c r="R15" i="61"/>
  <c r="R14" i="61"/>
  <c r="R13" i="61"/>
  <c r="R12" i="61"/>
  <c r="R11" i="61"/>
  <c r="R10" i="61"/>
  <c r="Q18" i="61"/>
  <c r="Q17" i="61"/>
  <c r="Q16" i="61"/>
  <c r="V16" i="61" s="1"/>
  <c r="Q15" i="61"/>
  <c r="V15" i="61" s="1"/>
  <c r="Q14" i="61"/>
  <c r="Q13" i="61"/>
  <c r="V13" i="61" s="1"/>
  <c r="Q12" i="61"/>
  <c r="Q11" i="61"/>
  <c r="Q10" i="61"/>
  <c r="C18" i="61"/>
  <c r="C17" i="61"/>
  <c r="C16" i="61"/>
  <c r="C15" i="61"/>
  <c r="C14" i="61"/>
  <c r="C13" i="61"/>
  <c r="C12" i="61"/>
  <c r="C11" i="61"/>
  <c r="C10" i="61"/>
  <c r="C19" i="61" s="1"/>
  <c r="H18" i="61"/>
  <c r="H17" i="61"/>
  <c r="H16" i="61"/>
  <c r="H15" i="61"/>
  <c r="H14" i="61"/>
  <c r="H13" i="61"/>
  <c r="H12" i="61"/>
  <c r="H11" i="61"/>
  <c r="H10" i="61"/>
  <c r="Q9" i="61"/>
  <c r="Q14" i="60"/>
  <c r="Q15" i="60"/>
  <c r="Q16" i="60"/>
  <c r="V16" i="60" s="1"/>
  <c r="Q17" i="60"/>
  <c r="T18" i="60"/>
  <c r="U18" i="60" s="1"/>
  <c r="T17" i="60"/>
  <c r="T19" i="60" s="1"/>
  <c r="T16" i="60"/>
  <c r="T15" i="60"/>
  <c r="T14" i="60"/>
  <c r="T13" i="60"/>
  <c r="U13" i="60" s="1"/>
  <c r="T12" i="60"/>
  <c r="U12" i="60" s="1"/>
  <c r="T11" i="60"/>
  <c r="U11" i="60" s="1"/>
  <c r="T10" i="60"/>
  <c r="U10" i="60" s="1"/>
  <c r="S18" i="60"/>
  <c r="S17" i="60"/>
  <c r="S16" i="60"/>
  <c r="U16" i="60" s="1"/>
  <c r="S15" i="60"/>
  <c r="U15" i="60" s="1"/>
  <c r="S14" i="60"/>
  <c r="S13" i="60"/>
  <c r="S12" i="60"/>
  <c r="S11" i="60"/>
  <c r="S10" i="60"/>
  <c r="S19" i="60" s="1"/>
  <c r="T9" i="60"/>
  <c r="S9" i="60"/>
  <c r="T9" i="61"/>
  <c r="S9" i="61"/>
  <c r="R9" i="61"/>
  <c r="C9" i="61"/>
  <c r="P19" i="61"/>
  <c r="O19" i="61"/>
  <c r="N19" i="61"/>
  <c r="M19" i="61"/>
  <c r="L19" i="61"/>
  <c r="K19" i="61"/>
  <c r="J19" i="61"/>
  <c r="I19" i="61"/>
  <c r="G19" i="61"/>
  <c r="F19" i="61"/>
  <c r="E19" i="61"/>
  <c r="U17" i="60"/>
  <c r="U14" i="60"/>
  <c r="R18" i="60"/>
  <c r="R17" i="60"/>
  <c r="R16" i="60"/>
  <c r="R15" i="60"/>
  <c r="R14" i="60"/>
  <c r="R13" i="60"/>
  <c r="R12" i="60"/>
  <c r="R11" i="60"/>
  <c r="R10" i="60"/>
  <c r="Q18" i="60"/>
  <c r="V17" i="60"/>
  <c r="Q13" i="60"/>
  <c r="Q12" i="60"/>
  <c r="Q11" i="60"/>
  <c r="Q10" i="60"/>
  <c r="U9" i="60"/>
  <c r="R9" i="60"/>
  <c r="Q9" i="60"/>
  <c r="H18" i="60"/>
  <c r="H17" i="60"/>
  <c r="H16" i="60"/>
  <c r="H15" i="60"/>
  <c r="H14" i="60"/>
  <c r="H13" i="60"/>
  <c r="H12" i="60"/>
  <c r="H11" i="60"/>
  <c r="H10" i="60"/>
  <c r="C18" i="60"/>
  <c r="C17" i="60"/>
  <c r="C16" i="60"/>
  <c r="C15" i="60"/>
  <c r="C14" i="60"/>
  <c r="C13" i="60"/>
  <c r="C12" i="60"/>
  <c r="C11" i="60"/>
  <c r="C10" i="60"/>
  <c r="H9" i="60"/>
  <c r="H19" i="60" s="1"/>
  <c r="C9" i="60"/>
  <c r="P19" i="60"/>
  <c r="O19" i="60"/>
  <c r="N19" i="60"/>
  <c r="M19" i="60"/>
  <c r="L19" i="60"/>
  <c r="K19" i="60"/>
  <c r="J19" i="60"/>
  <c r="I19" i="60"/>
  <c r="G19" i="60"/>
  <c r="F19" i="60"/>
  <c r="E19" i="60"/>
  <c r="D19" i="60"/>
  <c r="U18" i="59"/>
  <c r="U17" i="59"/>
  <c r="U16" i="59"/>
  <c r="U15" i="59"/>
  <c r="U14" i="59"/>
  <c r="U13" i="59"/>
  <c r="U12" i="59"/>
  <c r="U11" i="59"/>
  <c r="U10" i="59"/>
  <c r="T18" i="59"/>
  <c r="T17" i="59"/>
  <c r="T16" i="59"/>
  <c r="T15" i="59"/>
  <c r="T19" i="59" s="1"/>
  <c r="T14" i="59"/>
  <c r="T13" i="59"/>
  <c r="T12" i="59"/>
  <c r="T11" i="59"/>
  <c r="T10" i="59"/>
  <c r="S18" i="59"/>
  <c r="S17" i="59"/>
  <c r="S16" i="59"/>
  <c r="S15" i="59"/>
  <c r="S14" i="59"/>
  <c r="S13" i="59"/>
  <c r="S12" i="59"/>
  <c r="S11" i="59"/>
  <c r="S10" i="59"/>
  <c r="R18" i="59"/>
  <c r="R17" i="59"/>
  <c r="R16" i="59"/>
  <c r="R15" i="59"/>
  <c r="R14" i="59"/>
  <c r="R13" i="59"/>
  <c r="R12" i="59"/>
  <c r="R11" i="59"/>
  <c r="R10" i="59"/>
  <c r="Q18" i="59"/>
  <c r="Q17" i="59"/>
  <c r="Q16" i="59"/>
  <c r="Q15" i="59"/>
  <c r="Q14" i="59"/>
  <c r="Q13" i="59"/>
  <c r="Q12" i="59"/>
  <c r="Q11" i="59"/>
  <c r="Q10" i="59"/>
  <c r="U9" i="59"/>
  <c r="U19" i="59" s="1"/>
  <c r="T9" i="59"/>
  <c r="S9" i="59"/>
  <c r="R9" i="59"/>
  <c r="Q9" i="59"/>
  <c r="S19" i="59"/>
  <c r="P19" i="59"/>
  <c r="O19" i="59"/>
  <c r="N19" i="59"/>
  <c r="M19" i="59"/>
  <c r="L19" i="59"/>
  <c r="K19" i="59"/>
  <c r="J19" i="59"/>
  <c r="I19" i="59"/>
  <c r="H19" i="59"/>
  <c r="G19" i="59"/>
  <c r="F19" i="59"/>
  <c r="E19" i="59"/>
  <c r="D19" i="59"/>
  <c r="C19" i="59"/>
  <c r="H18" i="59"/>
  <c r="H17" i="59"/>
  <c r="H16" i="59"/>
  <c r="H15" i="59"/>
  <c r="H14" i="59"/>
  <c r="H13" i="59"/>
  <c r="H12" i="59"/>
  <c r="H11" i="59"/>
  <c r="H10" i="59"/>
  <c r="H9" i="59"/>
  <c r="C18" i="59"/>
  <c r="C17" i="59"/>
  <c r="C16" i="59"/>
  <c r="C15" i="59"/>
  <c r="C14" i="59"/>
  <c r="C13" i="59"/>
  <c r="C12" i="59"/>
  <c r="C11" i="59"/>
  <c r="C10" i="59"/>
  <c r="C9" i="59"/>
  <c r="U18" i="58"/>
  <c r="U9" i="58"/>
  <c r="T18" i="58"/>
  <c r="T17" i="58"/>
  <c r="T16" i="58"/>
  <c r="T15" i="58"/>
  <c r="T14" i="58"/>
  <c r="T13" i="58"/>
  <c r="T12" i="58"/>
  <c r="T11" i="58"/>
  <c r="T10" i="58"/>
  <c r="S18" i="58"/>
  <c r="S17" i="58"/>
  <c r="U17" i="58" s="1"/>
  <c r="S16" i="58"/>
  <c r="U16" i="58" s="1"/>
  <c r="S15" i="58"/>
  <c r="U15" i="58" s="1"/>
  <c r="S14" i="58"/>
  <c r="U14" i="58" s="1"/>
  <c r="S13" i="58"/>
  <c r="U13" i="58" s="1"/>
  <c r="S12" i="58"/>
  <c r="U12" i="58" s="1"/>
  <c r="S11" i="58"/>
  <c r="U11" i="58" s="1"/>
  <c r="S10" i="58"/>
  <c r="U10" i="58" s="1"/>
  <c r="T9" i="58"/>
  <c r="S9" i="58"/>
  <c r="R18" i="58"/>
  <c r="R17" i="58"/>
  <c r="R16" i="58"/>
  <c r="R15" i="58"/>
  <c r="R14" i="58"/>
  <c r="R13" i="58"/>
  <c r="R12" i="58"/>
  <c r="R11" i="58"/>
  <c r="R10" i="58"/>
  <c r="Q18" i="58"/>
  <c r="Q17" i="58"/>
  <c r="V17" i="58" s="1"/>
  <c r="Q16" i="58"/>
  <c r="Q15" i="58"/>
  <c r="Q14" i="58"/>
  <c r="Q13" i="58"/>
  <c r="Q12" i="58"/>
  <c r="Q11" i="58"/>
  <c r="Q10" i="58"/>
  <c r="R9" i="58"/>
  <c r="Q9" i="58"/>
  <c r="P19" i="58"/>
  <c r="O19" i="58"/>
  <c r="N19" i="58"/>
  <c r="M19" i="58"/>
  <c r="L19" i="58"/>
  <c r="K19" i="58"/>
  <c r="J19" i="58"/>
  <c r="I19" i="58"/>
  <c r="G19" i="58"/>
  <c r="F19" i="58"/>
  <c r="E19" i="58"/>
  <c r="D19" i="58"/>
  <c r="H18" i="58"/>
  <c r="H17" i="58"/>
  <c r="H16" i="58"/>
  <c r="H15" i="58"/>
  <c r="H14" i="58"/>
  <c r="H13" i="58"/>
  <c r="H12" i="58"/>
  <c r="H11" i="58"/>
  <c r="H10" i="58"/>
  <c r="H9" i="58"/>
  <c r="H19" i="58" s="1"/>
  <c r="C18" i="58"/>
  <c r="C17" i="58"/>
  <c r="C16" i="58"/>
  <c r="C15" i="58"/>
  <c r="C14" i="58"/>
  <c r="C13" i="58"/>
  <c r="C12" i="58"/>
  <c r="C11" i="58"/>
  <c r="C10" i="58"/>
  <c r="C9" i="58"/>
  <c r="C19" i="58" s="1"/>
  <c r="U18" i="57"/>
  <c r="U17" i="57"/>
  <c r="U10" i="57"/>
  <c r="T18" i="57"/>
  <c r="T17" i="57"/>
  <c r="T16" i="57"/>
  <c r="T15" i="57"/>
  <c r="T14" i="57"/>
  <c r="U14" i="57" s="1"/>
  <c r="T13" i="57"/>
  <c r="T12" i="57"/>
  <c r="T11" i="57"/>
  <c r="T10" i="57"/>
  <c r="S18" i="57"/>
  <c r="S17" i="57"/>
  <c r="S16" i="57"/>
  <c r="U16" i="57" s="1"/>
  <c r="S15" i="57"/>
  <c r="U15" i="57" s="1"/>
  <c r="S14" i="57"/>
  <c r="S13" i="57"/>
  <c r="U13" i="57" s="1"/>
  <c r="S12" i="57"/>
  <c r="U12" i="57" s="1"/>
  <c r="S11" i="57"/>
  <c r="U11" i="57" s="1"/>
  <c r="S10" i="57"/>
  <c r="R18" i="57"/>
  <c r="R17" i="57"/>
  <c r="R16" i="57"/>
  <c r="R15" i="57"/>
  <c r="R14" i="57"/>
  <c r="R13" i="57"/>
  <c r="R12" i="57"/>
  <c r="R11" i="57"/>
  <c r="R10" i="57"/>
  <c r="Q18" i="57"/>
  <c r="V18" i="57" s="1"/>
  <c r="Q17" i="57"/>
  <c r="Q16" i="57"/>
  <c r="Q15" i="57"/>
  <c r="Q14" i="57"/>
  <c r="V14" i="57" s="1"/>
  <c r="Q13" i="57"/>
  <c r="Q12" i="57"/>
  <c r="Q11" i="57"/>
  <c r="Q10" i="57"/>
  <c r="V10" i="57" s="1"/>
  <c r="P19" i="57"/>
  <c r="O19" i="57"/>
  <c r="N19" i="57"/>
  <c r="M19" i="57"/>
  <c r="L19" i="57"/>
  <c r="K19" i="57"/>
  <c r="J19" i="57"/>
  <c r="I19" i="57"/>
  <c r="G19" i="57"/>
  <c r="F19" i="57"/>
  <c r="E19" i="57"/>
  <c r="D19" i="57"/>
  <c r="T9" i="57"/>
  <c r="S9" i="57"/>
  <c r="U9" i="57" s="1"/>
  <c r="R9" i="57"/>
  <c r="Q9" i="57"/>
  <c r="H18" i="57"/>
  <c r="H17" i="57"/>
  <c r="H19" i="57" s="1"/>
  <c r="H16" i="57"/>
  <c r="H15" i="57"/>
  <c r="H14" i="57"/>
  <c r="H13" i="57"/>
  <c r="H12" i="57"/>
  <c r="H11" i="57"/>
  <c r="H10" i="57"/>
  <c r="H9" i="57"/>
  <c r="C18" i="57"/>
  <c r="C17" i="57"/>
  <c r="C16" i="57"/>
  <c r="C15" i="57"/>
  <c r="C14" i="57"/>
  <c r="C13" i="57"/>
  <c r="C12" i="57"/>
  <c r="C11" i="57"/>
  <c r="C10" i="57"/>
  <c r="C9" i="57"/>
  <c r="C19" i="57" s="1"/>
  <c r="U13" i="56"/>
  <c r="T18" i="56"/>
  <c r="T17" i="56"/>
  <c r="U17" i="56" s="1"/>
  <c r="T16" i="56"/>
  <c r="T15" i="56"/>
  <c r="T14" i="56"/>
  <c r="T13" i="56"/>
  <c r="T12" i="56"/>
  <c r="T11" i="56"/>
  <c r="T10" i="56"/>
  <c r="U10" i="56" s="1"/>
  <c r="S18" i="56"/>
  <c r="U18" i="56" s="1"/>
  <c r="S17" i="56"/>
  <c r="S16" i="56"/>
  <c r="U16" i="56" s="1"/>
  <c r="S15" i="56"/>
  <c r="U15" i="56" s="1"/>
  <c r="S14" i="56"/>
  <c r="U14" i="56" s="1"/>
  <c r="S13" i="56"/>
  <c r="S12" i="56"/>
  <c r="U12" i="56" s="1"/>
  <c r="S11" i="56"/>
  <c r="U11" i="56" s="1"/>
  <c r="S10" i="56"/>
  <c r="R18" i="56"/>
  <c r="R17" i="56"/>
  <c r="R16" i="56"/>
  <c r="R15" i="56"/>
  <c r="R14" i="56"/>
  <c r="R13" i="56"/>
  <c r="R12" i="56"/>
  <c r="R11" i="56"/>
  <c r="R10" i="56"/>
  <c r="Q18" i="56"/>
  <c r="Q17" i="56"/>
  <c r="Q16" i="56"/>
  <c r="Q15" i="56"/>
  <c r="V15" i="56" s="1"/>
  <c r="Q14" i="56"/>
  <c r="Q13" i="56"/>
  <c r="Q12" i="56"/>
  <c r="V12" i="56" s="1"/>
  <c r="Q11" i="56"/>
  <c r="Q10" i="56"/>
  <c r="H18" i="56"/>
  <c r="H17" i="56"/>
  <c r="H16" i="56"/>
  <c r="H15" i="56"/>
  <c r="H14" i="56"/>
  <c r="H13" i="56"/>
  <c r="H12" i="56"/>
  <c r="H11" i="56"/>
  <c r="H10" i="56"/>
  <c r="C18" i="56"/>
  <c r="C17" i="56"/>
  <c r="C16" i="56"/>
  <c r="C15" i="56"/>
  <c r="C14" i="56"/>
  <c r="C13" i="56"/>
  <c r="C12" i="56"/>
  <c r="C11" i="56"/>
  <c r="C10" i="56"/>
  <c r="C9" i="56"/>
  <c r="P19" i="56"/>
  <c r="O19" i="56"/>
  <c r="N19" i="56"/>
  <c r="M19" i="56"/>
  <c r="L19" i="56"/>
  <c r="K19" i="56"/>
  <c r="J19" i="56"/>
  <c r="I19" i="56"/>
  <c r="G19" i="56"/>
  <c r="F19" i="56"/>
  <c r="E19" i="56"/>
  <c r="D19" i="56"/>
  <c r="T9" i="56"/>
  <c r="U9" i="56" s="1"/>
  <c r="S9" i="56"/>
  <c r="R9" i="56"/>
  <c r="Q9" i="56"/>
  <c r="H9" i="56"/>
  <c r="P19" i="55"/>
  <c r="O19" i="55"/>
  <c r="N19" i="55"/>
  <c r="M19" i="55"/>
  <c r="L19" i="55"/>
  <c r="K19" i="55"/>
  <c r="J19" i="55"/>
  <c r="I19" i="55"/>
  <c r="G19" i="55"/>
  <c r="F19" i="55"/>
  <c r="E19" i="55"/>
  <c r="D19" i="55"/>
  <c r="U15" i="55"/>
  <c r="U10" i="55"/>
  <c r="T18" i="55"/>
  <c r="T17" i="55"/>
  <c r="T16" i="55"/>
  <c r="T15" i="55"/>
  <c r="T14" i="55"/>
  <c r="T13" i="55"/>
  <c r="T12" i="55"/>
  <c r="T11" i="55"/>
  <c r="T10" i="55"/>
  <c r="S18" i="55"/>
  <c r="U18" i="55" s="1"/>
  <c r="S17" i="55"/>
  <c r="U17" i="55" s="1"/>
  <c r="S16" i="55"/>
  <c r="U16" i="55" s="1"/>
  <c r="S15" i="55"/>
  <c r="S14" i="55"/>
  <c r="U14" i="55" s="1"/>
  <c r="S13" i="55"/>
  <c r="U13" i="55" s="1"/>
  <c r="S12" i="55"/>
  <c r="U12" i="55" s="1"/>
  <c r="S11" i="55"/>
  <c r="U11" i="55" s="1"/>
  <c r="S10" i="55"/>
  <c r="R18" i="55"/>
  <c r="R17" i="55"/>
  <c r="R16" i="55"/>
  <c r="R15" i="55"/>
  <c r="R14" i="55"/>
  <c r="R13" i="55"/>
  <c r="R12" i="55"/>
  <c r="R11" i="55"/>
  <c r="R10" i="55"/>
  <c r="Q18" i="55"/>
  <c r="Q17" i="55"/>
  <c r="V17" i="55" s="1"/>
  <c r="Q16" i="55"/>
  <c r="Q15" i="55"/>
  <c r="Q14" i="55"/>
  <c r="Q13" i="55"/>
  <c r="Q12" i="55"/>
  <c r="Q11" i="55"/>
  <c r="V11" i="55" s="1"/>
  <c r="Q10" i="55"/>
  <c r="U9" i="55"/>
  <c r="T9" i="55"/>
  <c r="T19" i="55" s="1"/>
  <c r="S9" i="55"/>
  <c r="S19" i="55" s="1"/>
  <c r="R9" i="55"/>
  <c r="Q9" i="55"/>
  <c r="C18" i="55"/>
  <c r="C17" i="55"/>
  <c r="C16" i="55"/>
  <c r="C15" i="55"/>
  <c r="C14" i="55"/>
  <c r="C13" i="55"/>
  <c r="C12" i="55"/>
  <c r="C11" i="55"/>
  <c r="C10" i="55"/>
  <c r="C9" i="55"/>
  <c r="H18" i="55"/>
  <c r="H17" i="55"/>
  <c r="H16" i="55"/>
  <c r="H15" i="55"/>
  <c r="H14" i="55"/>
  <c r="H13" i="55"/>
  <c r="H12" i="55"/>
  <c r="H11" i="55"/>
  <c r="H10" i="55"/>
  <c r="H9" i="55"/>
  <c r="H19" i="55" s="1"/>
  <c r="AF5" i="54"/>
  <c r="AF7" i="54" s="1"/>
  <c r="R18" i="54"/>
  <c r="R17" i="54"/>
  <c r="R16" i="54"/>
  <c r="R15" i="54"/>
  <c r="R14" i="54"/>
  <c r="R13" i="54"/>
  <c r="R12" i="54"/>
  <c r="R11" i="54"/>
  <c r="R10" i="54"/>
  <c r="R9" i="54"/>
  <c r="Q18" i="54"/>
  <c r="V18" i="54" s="1"/>
  <c r="Q17" i="54"/>
  <c r="V17" i="54" s="1"/>
  <c r="Q16" i="54"/>
  <c r="Q15" i="54"/>
  <c r="Q14" i="54"/>
  <c r="Q13" i="54"/>
  <c r="V13" i="54" s="1"/>
  <c r="Q12" i="54"/>
  <c r="V12" i="54" s="1"/>
  <c r="Q11" i="54"/>
  <c r="Q10" i="54"/>
  <c r="V10" i="54" s="1"/>
  <c r="Q9" i="54"/>
  <c r="V16" i="54"/>
  <c r="U13" i="54"/>
  <c r="U12" i="54"/>
  <c r="T18" i="54"/>
  <c r="T17" i="54"/>
  <c r="U17" i="54" s="1"/>
  <c r="T16" i="54"/>
  <c r="T15" i="54"/>
  <c r="T14" i="54"/>
  <c r="T13" i="54"/>
  <c r="T12" i="54"/>
  <c r="T11" i="54"/>
  <c r="T10" i="54"/>
  <c r="S18" i="54"/>
  <c r="U18" i="54" s="1"/>
  <c r="S17" i="54"/>
  <c r="S16" i="54"/>
  <c r="U16" i="54" s="1"/>
  <c r="S15" i="54"/>
  <c r="U15" i="54" s="1"/>
  <c r="S14" i="54"/>
  <c r="U14" i="54" s="1"/>
  <c r="S13" i="54"/>
  <c r="S12" i="54"/>
  <c r="S11" i="54"/>
  <c r="U11" i="54" s="1"/>
  <c r="S10" i="54"/>
  <c r="U10" i="54" s="1"/>
  <c r="T9" i="54"/>
  <c r="S9" i="54"/>
  <c r="U9" i="54" s="1"/>
  <c r="P19" i="54"/>
  <c r="O19" i="54"/>
  <c r="N19" i="54"/>
  <c r="M19" i="54"/>
  <c r="L19" i="54"/>
  <c r="K19" i="54"/>
  <c r="J19" i="54"/>
  <c r="I19" i="54"/>
  <c r="G19" i="54"/>
  <c r="F19" i="54"/>
  <c r="E19" i="54"/>
  <c r="D19" i="54"/>
  <c r="C18" i="54"/>
  <c r="C17" i="54"/>
  <c r="C16" i="54"/>
  <c r="C15" i="54"/>
  <c r="C14" i="54"/>
  <c r="C13" i="54"/>
  <c r="C12" i="54"/>
  <c r="C11" i="54"/>
  <c r="C10" i="54"/>
  <c r="C9" i="54"/>
  <c r="C19" i="54" s="1"/>
  <c r="H18" i="54"/>
  <c r="H17" i="54"/>
  <c r="H16" i="54"/>
  <c r="H15" i="54"/>
  <c r="H14" i="54"/>
  <c r="H13" i="54"/>
  <c r="H12" i="54"/>
  <c r="H11" i="54"/>
  <c r="H10" i="54"/>
  <c r="H9" i="54"/>
  <c r="H19" i="54" s="1"/>
  <c r="U16" i="53"/>
  <c r="T18" i="53"/>
  <c r="T17" i="53"/>
  <c r="T16" i="53"/>
  <c r="T15" i="53"/>
  <c r="T14" i="53"/>
  <c r="T13" i="53"/>
  <c r="U13" i="53" s="1"/>
  <c r="T12" i="53"/>
  <c r="T11" i="53"/>
  <c r="T10" i="53"/>
  <c r="S18" i="53"/>
  <c r="U18" i="53" s="1"/>
  <c r="S17" i="53"/>
  <c r="U17" i="53" s="1"/>
  <c r="S16" i="53"/>
  <c r="S15" i="53"/>
  <c r="U15" i="53" s="1"/>
  <c r="S14" i="53"/>
  <c r="U14" i="53" s="1"/>
  <c r="S13" i="53"/>
  <c r="S12" i="53"/>
  <c r="U12" i="53" s="1"/>
  <c r="S11" i="53"/>
  <c r="U11" i="53" s="1"/>
  <c r="S10" i="53"/>
  <c r="U10" i="53" s="1"/>
  <c r="R18" i="53"/>
  <c r="R17" i="53"/>
  <c r="R16" i="53"/>
  <c r="R15" i="53"/>
  <c r="R14" i="53"/>
  <c r="R13" i="53"/>
  <c r="R12" i="53"/>
  <c r="R11" i="53"/>
  <c r="R10" i="53"/>
  <c r="Q18" i="53"/>
  <c r="V18" i="53" s="1"/>
  <c r="Q17" i="53"/>
  <c r="V17" i="53" s="1"/>
  <c r="Q16" i="53"/>
  <c r="V16" i="53" s="1"/>
  <c r="Q15" i="53"/>
  <c r="Q14" i="53"/>
  <c r="Q13" i="53"/>
  <c r="Q12" i="53"/>
  <c r="V12" i="53" s="1"/>
  <c r="Q11" i="53"/>
  <c r="Q10" i="53"/>
  <c r="V10" i="53" s="1"/>
  <c r="T9" i="53"/>
  <c r="S9" i="53"/>
  <c r="U9" i="53" s="1"/>
  <c r="R9" i="53"/>
  <c r="Q9" i="53"/>
  <c r="P19" i="53"/>
  <c r="O19" i="53"/>
  <c r="N19" i="53"/>
  <c r="M19" i="53"/>
  <c r="L19" i="53"/>
  <c r="K19" i="53"/>
  <c r="J19" i="53"/>
  <c r="I19" i="53"/>
  <c r="G19" i="53"/>
  <c r="F19" i="53"/>
  <c r="E19" i="53"/>
  <c r="D19" i="53"/>
  <c r="H18" i="53"/>
  <c r="H17" i="53"/>
  <c r="H16" i="53"/>
  <c r="H15" i="53"/>
  <c r="H14" i="53"/>
  <c r="H13" i="53"/>
  <c r="H12" i="53"/>
  <c r="H11" i="53"/>
  <c r="H10" i="53"/>
  <c r="C18" i="53"/>
  <c r="C17" i="53"/>
  <c r="C16" i="53"/>
  <c r="C15" i="53"/>
  <c r="C14" i="53"/>
  <c r="C13" i="53"/>
  <c r="C12" i="53"/>
  <c r="C11" i="53"/>
  <c r="C10" i="53"/>
  <c r="H9" i="53"/>
  <c r="H19" i="53" s="1"/>
  <c r="C9" i="53"/>
  <c r="C19" i="53" s="1"/>
  <c r="C18" i="52"/>
  <c r="C17" i="52"/>
  <c r="C16" i="52"/>
  <c r="C15" i="52"/>
  <c r="C14" i="52"/>
  <c r="C13" i="52"/>
  <c r="C12" i="52"/>
  <c r="C11" i="52"/>
  <c r="C10" i="52"/>
  <c r="C9" i="52"/>
  <c r="U14" i="52"/>
  <c r="T18" i="52"/>
  <c r="T17" i="52"/>
  <c r="T16" i="52"/>
  <c r="T15" i="52"/>
  <c r="T14" i="52"/>
  <c r="T13" i="52"/>
  <c r="T12" i="52"/>
  <c r="T11" i="52"/>
  <c r="T10" i="52"/>
  <c r="S18" i="52"/>
  <c r="U18" i="52" s="1"/>
  <c r="S17" i="52"/>
  <c r="U17" i="52" s="1"/>
  <c r="S16" i="52"/>
  <c r="U16" i="52" s="1"/>
  <c r="S15" i="52"/>
  <c r="U15" i="52" s="1"/>
  <c r="S14" i="52"/>
  <c r="S13" i="52"/>
  <c r="U13" i="52" s="1"/>
  <c r="S12" i="52"/>
  <c r="U12" i="52" s="1"/>
  <c r="S11" i="52"/>
  <c r="U11" i="52" s="1"/>
  <c r="S10" i="52"/>
  <c r="U10" i="52" s="1"/>
  <c r="R18" i="52"/>
  <c r="R17" i="52"/>
  <c r="R16" i="52"/>
  <c r="R15" i="52"/>
  <c r="R14" i="52"/>
  <c r="R13" i="52"/>
  <c r="R12" i="52"/>
  <c r="R11" i="52"/>
  <c r="R10" i="52"/>
  <c r="Q18" i="52"/>
  <c r="Q17" i="52"/>
  <c r="Q16" i="52"/>
  <c r="Q15" i="52"/>
  <c r="Q14" i="52"/>
  <c r="Q13" i="52"/>
  <c r="Q12" i="52"/>
  <c r="Q11" i="52"/>
  <c r="Q10" i="52"/>
  <c r="U9" i="52"/>
  <c r="T9" i="52"/>
  <c r="S9" i="52"/>
  <c r="R9" i="52"/>
  <c r="Q9" i="52"/>
  <c r="P19" i="52"/>
  <c r="O19" i="52"/>
  <c r="N19" i="52"/>
  <c r="M19" i="52"/>
  <c r="L19" i="52"/>
  <c r="J19" i="52"/>
  <c r="I19" i="52"/>
  <c r="G19" i="52"/>
  <c r="F19" i="52"/>
  <c r="E19" i="52"/>
  <c r="D19" i="52"/>
  <c r="H18" i="52"/>
  <c r="H17" i="52"/>
  <c r="H16" i="52"/>
  <c r="H15" i="52"/>
  <c r="H14" i="52"/>
  <c r="H13" i="52"/>
  <c r="H12" i="52"/>
  <c r="H11" i="52"/>
  <c r="H19" i="52" s="1"/>
  <c r="H10" i="52"/>
  <c r="H9" i="52"/>
  <c r="U14" i="51"/>
  <c r="U10" i="51"/>
  <c r="T18" i="51"/>
  <c r="T17" i="51"/>
  <c r="T16" i="51"/>
  <c r="T15" i="51"/>
  <c r="T14" i="51"/>
  <c r="T13" i="51"/>
  <c r="T12" i="51"/>
  <c r="U12" i="51" s="1"/>
  <c r="T11" i="51"/>
  <c r="T19" i="51" s="1"/>
  <c r="T10" i="51"/>
  <c r="S18" i="51"/>
  <c r="U18" i="51" s="1"/>
  <c r="S17" i="51"/>
  <c r="U17" i="51" s="1"/>
  <c r="S16" i="51"/>
  <c r="U16" i="51" s="1"/>
  <c r="S15" i="51"/>
  <c r="U15" i="51" s="1"/>
  <c r="S14" i="51"/>
  <c r="S13" i="51"/>
  <c r="U13" i="51" s="1"/>
  <c r="S12" i="51"/>
  <c r="S11" i="51"/>
  <c r="U11" i="51" s="1"/>
  <c r="S10" i="51"/>
  <c r="R18" i="51"/>
  <c r="R17" i="51"/>
  <c r="R16" i="51"/>
  <c r="R15" i="51"/>
  <c r="R14" i="51"/>
  <c r="R13" i="51"/>
  <c r="R12" i="51"/>
  <c r="R11" i="51"/>
  <c r="R10" i="51"/>
  <c r="Q18" i="51"/>
  <c r="Q17" i="51"/>
  <c r="Q16" i="51"/>
  <c r="Q15" i="51"/>
  <c r="Q14" i="51"/>
  <c r="Q13" i="51"/>
  <c r="Q12" i="51"/>
  <c r="Q11" i="51"/>
  <c r="Q10" i="51"/>
  <c r="U9" i="51"/>
  <c r="T9" i="51"/>
  <c r="S9" i="51"/>
  <c r="R9" i="51"/>
  <c r="Q9" i="51"/>
  <c r="S19" i="51"/>
  <c r="P19" i="51"/>
  <c r="O19" i="51"/>
  <c r="N19" i="51"/>
  <c r="M19" i="51"/>
  <c r="L19" i="51"/>
  <c r="K19" i="51"/>
  <c r="J19" i="51"/>
  <c r="I19" i="51"/>
  <c r="G19" i="51"/>
  <c r="F19" i="51"/>
  <c r="E19" i="51"/>
  <c r="D19" i="51"/>
  <c r="H18" i="51"/>
  <c r="H17" i="51"/>
  <c r="H16" i="51"/>
  <c r="H15" i="51"/>
  <c r="H14" i="51"/>
  <c r="H13" i="51"/>
  <c r="H12" i="51"/>
  <c r="H11" i="51"/>
  <c r="H10" i="51"/>
  <c r="H9" i="51"/>
  <c r="H19" i="51" s="1"/>
  <c r="C18" i="51"/>
  <c r="C17" i="51"/>
  <c r="C16" i="51"/>
  <c r="C15" i="51"/>
  <c r="C14" i="51"/>
  <c r="C13" i="51"/>
  <c r="C12" i="51"/>
  <c r="C11" i="51"/>
  <c r="C10" i="51"/>
  <c r="C9" i="51"/>
  <c r="C19" i="51" s="1"/>
  <c r="T16" i="50"/>
  <c r="T12" i="50"/>
  <c r="S18" i="45"/>
  <c r="U18" i="45" s="1"/>
  <c r="S17" i="45"/>
  <c r="S16" i="45"/>
  <c r="S15" i="45"/>
  <c r="S14" i="45"/>
  <c r="S13" i="45"/>
  <c r="U13" i="45" s="1"/>
  <c r="S12" i="45"/>
  <c r="S11" i="45"/>
  <c r="S10" i="45"/>
  <c r="T18" i="45"/>
  <c r="T17" i="45"/>
  <c r="T16" i="45"/>
  <c r="T15" i="45"/>
  <c r="T14" i="45"/>
  <c r="T13" i="45"/>
  <c r="T12" i="45"/>
  <c r="T11" i="45"/>
  <c r="T10" i="45"/>
  <c r="T9" i="45"/>
  <c r="S9" i="45"/>
  <c r="R9" i="45"/>
  <c r="Q9" i="45"/>
  <c r="T18" i="50"/>
  <c r="T17" i="50"/>
  <c r="T15" i="50"/>
  <c r="T14" i="50"/>
  <c r="T13" i="50"/>
  <c r="T11" i="50"/>
  <c r="T10" i="50"/>
  <c r="S18" i="50"/>
  <c r="S17" i="50"/>
  <c r="S16" i="50"/>
  <c r="S15" i="50"/>
  <c r="S14" i="50"/>
  <c r="S13" i="50"/>
  <c r="S12" i="50"/>
  <c r="S11" i="50"/>
  <c r="S10" i="50"/>
  <c r="T9" i="50"/>
  <c r="S9" i="50"/>
  <c r="R18" i="50"/>
  <c r="R17" i="50"/>
  <c r="R16" i="50"/>
  <c r="R15" i="50"/>
  <c r="R14" i="50"/>
  <c r="R13" i="50"/>
  <c r="R12" i="50"/>
  <c r="R11" i="50"/>
  <c r="R10" i="50"/>
  <c r="Q18" i="50"/>
  <c r="Q17" i="50"/>
  <c r="Q16" i="50"/>
  <c r="Q15" i="50"/>
  <c r="Q14" i="50"/>
  <c r="Q13" i="50"/>
  <c r="Q12" i="50"/>
  <c r="Q11" i="50"/>
  <c r="Q10" i="50"/>
  <c r="R9" i="50"/>
  <c r="Q9" i="50"/>
  <c r="H18" i="50"/>
  <c r="H17" i="50"/>
  <c r="H16" i="50"/>
  <c r="H15" i="50"/>
  <c r="H14" i="50"/>
  <c r="H13" i="50"/>
  <c r="H12" i="50"/>
  <c r="H11" i="50"/>
  <c r="H10" i="50"/>
  <c r="H9" i="50"/>
  <c r="C18" i="50"/>
  <c r="C17" i="50"/>
  <c r="C16" i="50"/>
  <c r="C15" i="50"/>
  <c r="C14" i="50"/>
  <c r="C13" i="50"/>
  <c r="C12" i="50"/>
  <c r="C11" i="50"/>
  <c r="C10" i="50"/>
  <c r="C9" i="50"/>
  <c r="P19" i="50"/>
  <c r="O19" i="50"/>
  <c r="N19" i="50"/>
  <c r="M19" i="50"/>
  <c r="L19" i="50"/>
  <c r="K19" i="50"/>
  <c r="J19" i="50"/>
  <c r="I19" i="50"/>
  <c r="G19" i="50"/>
  <c r="F19" i="50"/>
  <c r="E19" i="50"/>
  <c r="C18" i="45"/>
  <c r="C17" i="45"/>
  <c r="C16" i="45"/>
  <c r="C15" i="45"/>
  <c r="C14" i="45"/>
  <c r="C13" i="45"/>
  <c r="C12" i="45"/>
  <c r="C11" i="45"/>
  <c r="C10" i="45"/>
  <c r="C9" i="45"/>
  <c r="H10" i="45"/>
  <c r="H11" i="45"/>
  <c r="H12" i="45"/>
  <c r="H13" i="45"/>
  <c r="H14" i="45"/>
  <c r="H15" i="45"/>
  <c r="H16" i="45"/>
  <c r="H17" i="45"/>
  <c r="H18" i="45"/>
  <c r="H9" i="45"/>
  <c r="U10" i="45"/>
  <c r="U12" i="45"/>
  <c r="U14" i="45"/>
  <c r="U16" i="45"/>
  <c r="U17" i="45"/>
  <c r="U9" i="45"/>
  <c r="Q10" i="45"/>
  <c r="Q11" i="45"/>
  <c r="Q12" i="45"/>
  <c r="Q13" i="45"/>
  <c r="Q14" i="45"/>
  <c r="Q15" i="45"/>
  <c r="Q16" i="45"/>
  <c r="Q17" i="45"/>
  <c r="Q18" i="45"/>
  <c r="R10" i="45"/>
  <c r="R11" i="45"/>
  <c r="R12" i="45"/>
  <c r="R13" i="45"/>
  <c r="R14" i="45"/>
  <c r="R15" i="45"/>
  <c r="R16" i="45"/>
  <c r="R17" i="45"/>
  <c r="R18" i="45"/>
  <c r="F19" i="45"/>
  <c r="E19" i="45"/>
  <c r="D19" i="45"/>
  <c r="P19" i="45"/>
  <c r="O19" i="45"/>
  <c r="N19" i="45"/>
  <c r="M19" i="45"/>
  <c r="L19" i="45"/>
  <c r="K19" i="45"/>
  <c r="J19" i="45"/>
  <c r="I19" i="45"/>
  <c r="T18" i="42"/>
  <c r="T17" i="42"/>
  <c r="T16" i="42"/>
  <c r="T15" i="42"/>
  <c r="T14" i="42"/>
  <c r="T13" i="42"/>
  <c r="T12" i="42"/>
  <c r="T11" i="42"/>
  <c r="T10" i="42"/>
  <c r="S18" i="42"/>
  <c r="S17" i="42"/>
  <c r="U17" i="42" s="1"/>
  <c r="S16" i="42"/>
  <c r="S15" i="42"/>
  <c r="S14" i="42"/>
  <c r="S13" i="42"/>
  <c r="U13" i="42" s="1"/>
  <c r="S12" i="42"/>
  <c r="S11" i="42"/>
  <c r="U11" i="42" s="1"/>
  <c r="S10" i="42"/>
  <c r="T9" i="42"/>
  <c r="S9" i="42"/>
  <c r="P19" i="42"/>
  <c r="O19" i="42"/>
  <c r="N19" i="42"/>
  <c r="M19" i="42"/>
  <c r="L19" i="42"/>
  <c r="K19" i="42"/>
  <c r="J19" i="42"/>
  <c r="I19" i="42"/>
  <c r="R18" i="42"/>
  <c r="R17" i="42"/>
  <c r="R16" i="42"/>
  <c r="R15" i="42"/>
  <c r="R14" i="42"/>
  <c r="R13" i="42"/>
  <c r="R12" i="42"/>
  <c r="R11" i="42"/>
  <c r="R10" i="42"/>
  <c r="Q18" i="42"/>
  <c r="Q17" i="42"/>
  <c r="Q16" i="42"/>
  <c r="Q15" i="42"/>
  <c r="Q14" i="42"/>
  <c r="Q13" i="42"/>
  <c r="Q12" i="42"/>
  <c r="Q11" i="42"/>
  <c r="Q10" i="42"/>
  <c r="R9" i="42"/>
  <c r="E19" i="42"/>
  <c r="Q9" i="42"/>
  <c r="C18" i="42"/>
  <c r="C17" i="42"/>
  <c r="C16" i="42"/>
  <c r="C15" i="42"/>
  <c r="C14" i="42"/>
  <c r="C13" i="42"/>
  <c r="C12" i="42"/>
  <c r="C11" i="42"/>
  <c r="C10" i="42"/>
  <c r="H18" i="42"/>
  <c r="H17" i="42"/>
  <c r="H16" i="42"/>
  <c r="H15" i="42"/>
  <c r="H14" i="42"/>
  <c r="H13" i="42"/>
  <c r="H12" i="42"/>
  <c r="H11" i="42"/>
  <c r="H10" i="42"/>
  <c r="G19" i="42"/>
  <c r="F19" i="42"/>
  <c r="D19" i="42"/>
  <c r="H9" i="42"/>
  <c r="C9" i="42"/>
  <c r="P19" i="41"/>
  <c r="O19" i="41"/>
  <c r="N19" i="41"/>
  <c r="M19" i="41"/>
  <c r="L19" i="41"/>
  <c r="K19" i="41"/>
  <c r="J19" i="41"/>
  <c r="I19" i="41"/>
  <c r="G19" i="41"/>
  <c r="F19" i="41"/>
  <c r="E19" i="41"/>
  <c r="D19" i="41"/>
  <c r="T18" i="41"/>
  <c r="S18" i="41"/>
  <c r="R18" i="41"/>
  <c r="Q18" i="41"/>
  <c r="H18" i="41"/>
  <c r="C18" i="41"/>
  <c r="T17" i="41"/>
  <c r="S17" i="41"/>
  <c r="R17" i="41"/>
  <c r="Q17" i="41"/>
  <c r="H17" i="41"/>
  <c r="C17" i="41"/>
  <c r="T16" i="41"/>
  <c r="S16" i="41"/>
  <c r="R16" i="41"/>
  <c r="Q16" i="41"/>
  <c r="H16" i="41"/>
  <c r="C16" i="41"/>
  <c r="T15" i="41"/>
  <c r="S15" i="41"/>
  <c r="R15" i="41"/>
  <c r="Q15" i="41"/>
  <c r="H15" i="41"/>
  <c r="C15" i="41"/>
  <c r="T14" i="41"/>
  <c r="S14" i="41"/>
  <c r="R14" i="41"/>
  <c r="Q14" i="41"/>
  <c r="H14" i="41"/>
  <c r="C14" i="41"/>
  <c r="T13" i="41"/>
  <c r="S13" i="41"/>
  <c r="U13" i="41" s="1"/>
  <c r="R13" i="41"/>
  <c r="Q13" i="41"/>
  <c r="V13" i="41" s="1"/>
  <c r="H13" i="41"/>
  <c r="C13" i="41"/>
  <c r="T12" i="41"/>
  <c r="S12" i="41"/>
  <c r="R12" i="41"/>
  <c r="Q12" i="41"/>
  <c r="V12" i="41" s="1"/>
  <c r="H12" i="41"/>
  <c r="C12" i="41"/>
  <c r="T11" i="41"/>
  <c r="S11" i="41"/>
  <c r="U11" i="41" s="1"/>
  <c r="R11" i="41"/>
  <c r="Q11" i="41"/>
  <c r="V11" i="41" s="1"/>
  <c r="H11" i="41"/>
  <c r="C11" i="41"/>
  <c r="T10" i="41"/>
  <c r="S10" i="41"/>
  <c r="U10" i="41" s="1"/>
  <c r="R10" i="41"/>
  <c r="Q10" i="41"/>
  <c r="H10" i="41"/>
  <c r="C10" i="41"/>
  <c r="T9" i="41"/>
  <c r="S9" i="41"/>
  <c r="R9" i="41"/>
  <c r="R19" i="41" s="1"/>
  <c r="Q9" i="41"/>
  <c r="H9" i="41"/>
  <c r="C9" i="41"/>
  <c r="T18" i="40"/>
  <c r="T17" i="40"/>
  <c r="T16" i="40"/>
  <c r="T15" i="40"/>
  <c r="T14" i="40"/>
  <c r="T13" i="40"/>
  <c r="T12" i="40"/>
  <c r="T11" i="40"/>
  <c r="T10" i="40"/>
  <c r="S18" i="40"/>
  <c r="S17" i="40"/>
  <c r="S16" i="40"/>
  <c r="U16" i="40" s="1"/>
  <c r="S15" i="40"/>
  <c r="S14" i="40"/>
  <c r="S13" i="40"/>
  <c r="S12" i="40"/>
  <c r="S11" i="40"/>
  <c r="S10" i="40"/>
  <c r="T9" i="40"/>
  <c r="S9" i="40"/>
  <c r="H18" i="40"/>
  <c r="H17" i="40"/>
  <c r="H16" i="40"/>
  <c r="H15" i="40"/>
  <c r="H14" i="40"/>
  <c r="H13" i="40"/>
  <c r="H12" i="40"/>
  <c r="H11" i="40"/>
  <c r="H10" i="40"/>
  <c r="C18" i="40"/>
  <c r="C17" i="40"/>
  <c r="C16" i="40"/>
  <c r="C15" i="40"/>
  <c r="C14" i="40"/>
  <c r="C13" i="40"/>
  <c r="C12" i="40"/>
  <c r="C11" i="40"/>
  <c r="C10" i="40"/>
  <c r="P19" i="40"/>
  <c r="O19" i="40"/>
  <c r="N19" i="40"/>
  <c r="M19" i="40"/>
  <c r="L19" i="40"/>
  <c r="K19" i="40"/>
  <c r="J19" i="40"/>
  <c r="I19" i="40"/>
  <c r="G19" i="40"/>
  <c r="F19" i="40"/>
  <c r="E19" i="40"/>
  <c r="R18" i="40"/>
  <c r="R17" i="40"/>
  <c r="R16" i="40"/>
  <c r="R15" i="40"/>
  <c r="R14" i="40"/>
  <c r="R13" i="40"/>
  <c r="R12" i="40"/>
  <c r="R11" i="40"/>
  <c r="R10" i="40"/>
  <c r="Q18" i="40"/>
  <c r="Q17" i="40"/>
  <c r="Q16" i="40"/>
  <c r="Q15" i="40"/>
  <c r="Q14" i="40"/>
  <c r="Q13" i="40"/>
  <c r="Q12" i="40"/>
  <c r="Q11" i="40"/>
  <c r="Q10" i="40"/>
  <c r="C9" i="40"/>
  <c r="R9" i="40"/>
  <c r="Q9" i="40"/>
  <c r="H9" i="40"/>
  <c r="D19" i="40"/>
  <c r="H18" i="39"/>
  <c r="H17" i="39"/>
  <c r="H16" i="39"/>
  <c r="H15" i="39"/>
  <c r="H14" i="39"/>
  <c r="H13" i="39"/>
  <c r="H12" i="39"/>
  <c r="H11" i="39"/>
  <c r="H10" i="39"/>
  <c r="H9" i="39"/>
  <c r="C18" i="39"/>
  <c r="C17" i="39"/>
  <c r="C16" i="39"/>
  <c r="C15" i="39"/>
  <c r="C14" i="39"/>
  <c r="C13" i="39"/>
  <c r="C12" i="39"/>
  <c r="C11" i="39"/>
  <c r="C10" i="39"/>
  <c r="C9" i="39"/>
  <c r="T18" i="39"/>
  <c r="T17" i="39"/>
  <c r="T16" i="39"/>
  <c r="U16" i="39" s="1"/>
  <c r="T15" i="39"/>
  <c r="T14" i="39"/>
  <c r="T13" i="39"/>
  <c r="T12" i="39"/>
  <c r="T11" i="39"/>
  <c r="T10" i="39"/>
  <c r="S18" i="39"/>
  <c r="S17" i="39"/>
  <c r="S16" i="39"/>
  <c r="S15" i="39"/>
  <c r="S14" i="39"/>
  <c r="S13" i="39"/>
  <c r="U13" i="39" s="1"/>
  <c r="S12" i="39"/>
  <c r="S11" i="39"/>
  <c r="S10" i="39"/>
  <c r="T9" i="39"/>
  <c r="S9" i="39"/>
  <c r="R18" i="39"/>
  <c r="R17" i="39"/>
  <c r="R16" i="39"/>
  <c r="R15" i="39"/>
  <c r="R14" i="39"/>
  <c r="R13" i="39"/>
  <c r="R12" i="39"/>
  <c r="R11" i="39"/>
  <c r="R10" i="39"/>
  <c r="Q18" i="39"/>
  <c r="Q17" i="39"/>
  <c r="Q16" i="39"/>
  <c r="Q15" i="39"/>
  <c r="Q14" i="39"/>
  <c r="Q13" i="39"/>
  <c r="Q12" i="39"/>
  <c r="Q11" i="39"/>
  <c r="Q10" i="39"/>
  <c r="R9" i="39"/>
  <c r="Q9" i="39"/>
  <c r="P19" i="39"/>
  <c r="O19" i="39"/>
  <c r="N19" i="39"/>
  <c r="M19" i="39"/>
  <c r="L19" i="39"/>
  <c r="K19" i="39"/>
  <c r="J19" i="39"/>
  <c r="I19" i="39"/>
  <c r="G19" i="39"/>
  <c r="F19" i="39"/>
  <c r="E19" i="39"/>
  <c r="D19" i="39"/>
  <c r="T18" i="37"/>
  <c r="T17" i="37"/>
  <c r="T16" i="37"/>
  <c r="T15" i="37"/>
  <c r="T14" i="37"/>
  <c r="T13" i="37"/>
  <c r="T12" i="37"/>
  <c r="T11" i="37"/>
  <c r="T10" i="37"/>
  <c r="T9" i="37"/>
  <c r="S18" i="37"/>
  <c r="S17" i="37"/>
  <c r="S16" i="37"/>
  <c r="S15" i="37"/>
  <c r="S14" i="37"/>
  <c r="S13" i="37"/>
  <c r="S12" i="37"/>
  <c r="U12" i="37" s="1"/>
  <c r="S11" i="37"/>
  <c r="U11" i="37" s="1"/>
  <c r="S10" i="37"/>
  <c r="S9" i="37"/>
  <c r="T18" i="38"/>
  <c r="T17" i="38"/>
  <c r="T16" i="38"/>
  <c r="T15" i="38"/>
  <c r="T14" i="38"/>
  <c r="T13" i="38"/>
  <c r="T12" i="38"/>
  <c r="T11" i="38"/>
  <c r="T10" i="38"/>
  <c r="S18" i="38"/>
  <c r="S17" i="38"/>
  <c r="S16" i="38"/>
  <c r="S15" i="38"/>
  <c r="S14" i="38"/>
  <c r="S13" i="38"/>
  <c r="U13" i="38" s="1"/>
  <c r="S12" i="38"/>
  <c r="S11" i="38"/>
  <c r="S10" i="38"/>
  <c r="R18" i="38"/>
  <c r="R17" i="38"/>
  <c r="R16" i="38"/>
  <c r="R15" i="38"/>
  <c r="R14" i="38"/>
  <c r="R13" i="38"/>
  <c r="R12" i="38"/>
  <c r="R11" i="38"/>
  <c r="R10" i="38"/>
  <c r="V10" i="38" s="1"/>
  <c r="Q18" i="38"/>
  <c r="Q17" i="38"/>
  <c r="Q16" i="38"/>
  <c r="Q15" i="38"/>
  <c r="Q14" i="38"/>
  <c r="Q13" i="38"/>
  <c r="Q12" i="38"/>
  <c r="Q11" i="38"/>
  <c r="Q10" i="38"/>
  <c r="H18" i="38"/>
  <c r="H17" i="38"/>
  <c r="H16" i="38"/>
  <c r="H15" i="38"/>
  <c r="H14" i="38"/>
  <c r="H13" i="38"/>
  <c r="H12" i="38"/>
  <c r="H11" i="38"/>
  <c r="H10" i="38"/>
  <c r="C18" i="38"/>
  <c r="C17" i="38"/>
  <c r="C16" i="38"/>
  <c r="C15" i="38"/>
  <c r="C14" i="38"/>
  <c r="C13" i="38"/>
  <c r="C12" i="38"/>
  <c r="C11" i="38"/>
  <c r="C10" i="38"/>
  <c r="P19" i="38"/>
  <c r="O19" i="38"/>
  <c r="N19" i="38"/>
  <c r="M19" i="38"/>
  <c r="L19" i="38"/>
  <c r="K19" i="38"/>
  <c r="J19" i="38"/>
  <c r="I19" i="38"/>
  <c r="G19" i="38"/>
  <c r="F19" i="38"/>
  <c r="E19" i="38"/>
  <c r="D19" i="38"/>
  <c r="T9" i="38"/>
  <c r="S9" i="38"/>
  <c r="R9" i="38"/>
  <c r="Q9" i="38"/>
  <c r="H9" i="38"/>
  <c r="C9" i="38"/>
  <c r="U16" i="37"/>
  <c r="R18" i="37"/>
  <c r="R17" i="37"/>
  <c r="V17" i="37" s="1"/>
  <c r="R16" i="37"/>
  <c r="R15" i="37"/>
  <c r="R14" i="37"/>
  <c r="R13" i="37"/>
  <c r="R12" i="37"/>
  <c r="R11" i="37"/>
  <c r="R10" i="37"/>
  <c r="Q18" i="37"/>
  <c r="Q17" i="37"/>
  <c r="Q16" i="37"/>
  <c r="Q15" i="37"/>
  <c r="Q14" i="37"/>
  <c r="Q13" i="37"/>
  <c r="Q12" i="37"/>
  <c r="Q11" i="37"/>
  <c r="Q10" i="37"/>
  <c r="R9" i="37"/>
  <c r="Q9" i="37"/>
  <c r="C18" i="37"/>
  <c r="C17" i="37"/>
  <c r="C16" i="37"/>
  <c r="C15" i="37"/>
  <c r="C14" i="37"/>
  <c r="C13" i="37"/>
  <c r="C12" i="37"/>
  <c r="C11" i="37"/>
  <c r="C10" i="37"/>
  <c r="C9" i="37"/>
  <c r="H18" i="37"/>
  <c r="H17" i="37"/>
  <c r="H16" i="37"/>
  <c r="H15" i="37"/>
  <c r="H14" i="37"/>
  <c r="H13" i="37"/>
  <c r="H12" i="37"/>
  <c r="H11" i="37"/>
  <c r="H10" i="37"/>
  <c r="H9" i="37"/>
  <c r="P19" i="37"/>
  <c r="O19" i="37"/>
  <c r="N19" i="37"/>
  <c r="M19" i="37"/>
  <c r="L19" i="37"/>
  <c r="K19" i="37"/>
  <c r="J19" i="37"/>
  <c r="I19" i="37"/>
  <c r="G19" i="37"/>
  <c r="F19" i="37"/>
  <c r="E19" i="37"/>
  <c r="D19" i="37"/>
  <c r="P19" i="36"/>
  <c r="O19" i="36"/>
  <c r="N19" i="36"/>
  <c r="M19" i="36"/>
  <c r="L19" i="36"/>
  <c r="K19" i="36"/>
  <c r="J19" i="36"/>
  <c r="I19" i="36"/>
  <c r="T18" i="36"/>
  <c r="T17" i="36"/>
  <c r="T16" i="36"/>
  <c r="T15" i="36"/>
  <c r="T14" i="36"/>
  <c r="T13" i="36"/>
  <c r="T12" i="36"/>
  <c r="T11" i="36"/>
  <c r="T10" i="36"/>
  <c r="S18" i="36"/>
  <c r="S17" i="36"/>
  <c r="S16" i="36"/>
  <c r="S15" i="36"/>
  <c r="S14" i="36"/>
  <c r="S13" i="36"/>
  <c r="S12" i="36"/>
  <c r="S11" i="36"/>
  <c r="S10" i="36"/>
  <c r="U10" i="36" s="1"/>
  <c r="R18" i="36"/>
  <c r="R17" i="36"/>
  <c r="R16" i="36"/>
  <c r="R15" i="36"/>
  <c r="R14" i="36"/>
  <c r="R13" i="36"/>
  <c r="R12" i="36"/>
  <c r="R11" i="36"/>
  <c r="R10" i="36"/>
  <c r="Q18" i="36"/>
  <c r="Q17" i="36"/>
  <c r="Q16" i="36"/>
  <c r="Q15" i="36"/>
  <c r="Q14" i="36"/>
  <c r="Q13" i="36"/>
  <c r="Q12" i="36"/>
  <c r="Q11" i="36"/>
  <c r="Q10" i="36"/>
  <c r="T9" i="36"/>
  <c r="S9" i="36"/>
  <c r="R9" i="36"/>
  <c r="Q9" i="36"/>
  <c r="H17" i="36"/>
  <c r="H16" i="36"/>
  <c r="H15" i="36"/>
  <c r="H14" i="36"/>
  <c r="H13" i="36"/>
  <c r="H12" i="36"/>
  <c r="H11" i="36"/>
  <c r="H10" i="36"/>
  <c r="H9" i="36"/>
  <c r="G19" i="36"/>
  <c r="F19" i="36"/>
  <c r="E19" i="36"/>
  <c r="D19" i="36"/>
  <c r="H18" i="36"/>
  <c r="C18" i="36"/>
  <c r="C17" i="36"/>
  <c r="C16" i="36"/>
  <c r="C15" i="36"/>
  <c r="C14" i="36"/>
  <c r="C13" i="36"/>
  <c r="C12" i="36"/>
  <c r="C11" i="36"/>
  <c r="C10" i="36"/>
  <c r="C9" i="36"/>
  <c r="T18" i="35"/>
  <c r="S18" i="35"/>
  <c r="U18" i="35" s="1"/>
  <c r="T17" i="35"/>
  <c r="S17" i="35"/>
  <c r="T16" i="35"/>
  <c r="S16" i="35"/>
  <c r="T15" i="35"/>
  <c r="S15" i="35"/>
  <c r="T14" i="35"/>
  <c r="S14" i="35"/>
  <c r="T13" i="35"/>
  <c r="S13" i="35"/>
  <c r="T12" i="35"/>
  <c r="S12" i="35"/>
  <c r="U12" i="35" s="1"/>
  <c r="T11" i="35"/>
  <c r="S11" i="35"/>
  <c r="T10" i="35"/>
  <c r="S10" i="35"/>
  <c r="T9" i="35"/>
  <c r="S9" i="35"/>
  <c r="R18" i="35"/>
  <c r="Q18" i="35"/>
  <c r="R17" i="35"/>
  <c r="Q17" i="35"/>
  <c r="R16" i="35"/>
  <c r="Q16" i="35"/>
  <c r="R15" i="35"/>
  <c r="Q15" i="35"/>
  <c r="R14" i="35"/>
  <c r="Q14" i="35"/>
  <c r="R13" i="35"/>
  <c r="Q13" i="35"/>
  <c r="R12" i="35"/>
  <c r="Q12" i="35"/>
  <c r="R11" i="35"/>
  <c r="Q11" i="35"/>
  <c r="R10" i="35"/>
  <c r="Q10" i="35"/>
  <c r="R9" i="35"/>
  <c r="Q9" i="35"/>
  <c r="H18" i="35"/>
  <c r="H17" i="35"/>
  <c r="H16" i="35"/>
  <c r="H15" i="35"/>
  <c r="H14" i="35"/>
  <c r="H13" i="35"/>
  <c r="H12" i="35"/>
  <c r="H11" i="35"/>
  <c r="H10" i="35"/>
  <c r="C18" i="35"/>
  <c r="C17" i="35"/>
  <c r="C16" i="35"/>
  <c r="C15" i="35"/>
  <c r="C14" i="35"/>
  <c r="C13" i="35"/>
  <c r="C12" i="35"/>
  <c r="C11" i="35"/>
  <c r="C10" i="35"/>
  <c r="H9" i="35"/>
  <c r="P19" i="35"/>
  <c r="O19" i="35"/>
  <c r="N19" i="35"/>
  <c r="M19" i="35"/>
  <c r="L19" i="35"/>
  <c r="K19" i="35"/>
  <c r="J19" i="35"/>
  <c r="I19" i="35"/>
  <c r="G19" i="35"/>
  <c r="F19" i="35"/>
  <c r="E19" i="35"/>
  <c r="D19" i="35"/>
  <c r="C9" i="35"/>
  <c r="T18" i="34"/>
  <c r="T17" i="34"/>
  <c r="T16" i="34"/>
  <c r="T15" i="34"/>
  <c r="T14" i="34"/>
  <c r="T13" i="34"/>
  <c r="T12" i="34"/>
  <c r="T11" i="34"/>
  <c r="T10" i="34"/>
  <c r="T9" i="34"/>
  <c r="S18" i="34"/>
  <c r="U18" i="34" s="1"/>
  <c r="S17" i="34"/>
  <c r="S16" i="34"/>
  <c r="S15" i="34"/>
  <c r="U15" i="34" s="1"/>
  <c r="S14" i="34"/>
  <c r="U14" i="34" s="1"/>
  <c r="S13" i="34"/>
  <c r="S12" i="34"/>
  <c r="S11" i="34"/>
  <c r="S10" i="34"/>
  <c r="R18" i="34"/>
  <c r="R17" i="34"/>
  <c r="R16" i="34"/>
  <c r="R15" i="34"/>
  <c r="R14" i="34"/>
  <c r="R13" i="34"/>
  <c r="R12" i="34"/>
  <c r="R11" i="34"/>
  <c r="R10" i="34"/>
  <c r="Q18" i="34"/>
  <c r="Q17" i="34"/>
  <c r="Q16" i="34"/>
  <c r="Q15" i="34"/>
  <c r="Q14" i="34"/>
  <c r="Q13" i="34"/>
  <c r="Q12" i="34"/>
  <c r="Q11" i="34"/>
  <c r="Q10" i="34"/>
  <c r="C18" i="34"/>
  <c r="C17" i="34"/>
  <c r="C16" i="34"/>
  <c r="C15" i="34"/>
  <c r="C14" i="34"/>
  <c r="C13" i="34"/>
  <c r="C12" i="34"/>
  <c r="C11" i="34"/>
  <c r="C10" i="34"/>
  <c r="H18" i="34"/>
  <c r="H17" i="34"/>
  <c r="H16" i="34"/>
  <c r="H15" i="34"/>
  <c r="H14" i="34"/>
  <c r="H13" i="34"/>
  <c r="H12" i="34"/>
  <c r="H11" i="34"/>
  <c r="H10" i="34"/>
  <c r="S9" i="34"/>
  <c r="U9" i="34" s="1"/>
  <c r="R9" i="34"/>
  <c r="Q9" i="34"/>
  <c r="H9" i="34"/>
  <c r="C9" i="34"/>
  <c r="P19" i="34"/>
  <c r="O19" i="34"/>
  <c r="N19" i="34"/>
  <c r="M19" i="34"/>
  <c r="L19" i="34"/>
  <c r="K19" i="34"/>
  <c r="J19" i="34"/>
  <c r="I19" i="34"/>
  <c r="G19" i="34"/>
  <c r="F19" i="34"/>
  <c r="E19" i="34"/>
  <c r="D19" i="34"/>
  <c r="P19" i="33"/>
  <c r="O19" i="33"/>
  <c r="N19" i="33"/>
  <c r="M19" i="33"/>
  <c r="L19" i="33"/>
  <c r="K19" i="33"/>
  <c r="J19" i="33"/>
  <c r="I19" i="33"/>
  <c r="G19" i="33"/>
  <c r="F19" i="33"/>
  <c r="E19" i="33"/>
  <c r="D19" i="33"/>
  <c r="T18" i="33"/>
  <c r="T17" i="33"/>
  <c r="T16" i="33"/>
  <c r="T15" i="33"/>
  <c r="T14" i="33"/>
  <c r="T12" i="33"/>
  <c r="T11" i="33"/>
  <c r="T10" i="33"/>
  <c r="S18" i="33"/>
  <c r="S17" i="33"/>
  <c r="S16" i="33"/>
  <c r="S15" i="33"/>
  <c r="S14" i="33"/>
  <c r="S12" i="33"/>
  <c r="U12" i="33" s="1"/>
  <c r="S11" i="33"/>
  <c r="S10" i="33"/>
  <c r="T9" i="33"/>
  <c r="S9" i="33"/>
  <c r="R18" i="33"/>
  <c r="R17" i="33"/>
  <c r="R16" i="33"/>
  <c r="R15" i="33"/>
  <c r="R14" i="33"/>
  <c r="R13" i="33"/>
  <c r="R12" i="33"/>
  <c r="R11" i="33"/>
  <c r="R10" i="33"/>
  <c r="R9" i="33"/>
  <c r="H18" i="33"/>
  <c r="H17" i="33"/>
  <c r="H16" i="33"/>
  <c r="H15" i="33"/>
  <c r="H14" i="33"/>
  <c r="H13" i="33"/>
  <c r="H12" i="33"/>
  <c r="H11" i="33"/>
  <c r="H10" i="33"/>
  <c r="C18" i="33"/>
  <c r="C17" i="33"/>
  <c r="C16" i="33"/>
  <c r="C15" i="33"/>
  <c r="C14" i="33"/>
  <c r="C13" i="33"/>
  <c r="C12" i="33"/>
  <c r="C11" i="33"/>
  <c r="C10" i="33"/>
  <c r="Q18" i="33"/>
  <c r="Q17" i="33"/>
  <c r="Q16" i="33"/>
  <c r="Q15" i="33"/>
  <c r="V15" i="33" s="1"/>
  <c r="Q14" i="33"/>
  <c r="V14" i="33" s="1"/>
  <c r="Q13" i="33"/>
  <c r="Q12" i="33"/>
  <c r="Q11" i="33"/>
  <c r="Q10" i="33"/>
  <c r="V10" i="33" s="1"/>
  <c r="Q9" i="33"/>
  <c r="H9" i="33"/>
  <c r="C9" i="33"/>
  <c r="P19" i="32"/>
  <c r="O19" i="32"/>
  <c r="N19" i="32"/>
  <c r="M19" i="32"/>
  <c r="L19" i="32"/>
  <c r="K19" i="32"/>
  <c r="J19" i="32"/>
  <c r="I19" i="32"/>
  <c r="T18" i="32"/>
  <c r="T17" i="32"/>
  <c r="U17" i="32" s="1"/>
  <c r="T16" i="32"/>
  <c r="T15" i="32"/>
  <c r="T14" i="32"/>
  <c r="T13" i="32"/>
  <c r="T12" i="32"/>
  <c r="T11" i="32"/>
  <c r="T10" i="32"/>
  <c r="S18" i="32"/>
  <c r="S17" i="32"/>
  <c r="S16" i="32"/>
  <c r="S15" i="32"/>
  <c r="S14" i="32"/>
  <c r="S13" i="32"/>
  <c r="S12" i="32"/>
  <c r="S11" i="32"/>
  <c r="S10" i="32"/>
  <c r="T9" i="32"/>
  <c r="S9" i="32"/>
  <c r="U9" i="32" s="1"/>
  <c r="R18" i="32"/>
  <c r="R17" i="32"/>
  <c r="R16" i="32"/>
  <c r="R15" i="32"/>
  <c r="R14" i="32"/>
  <c r="R13" i="32"/>
  <c r="R12" i="32"/>
  <c r="R11" i="32"/>
  <c r="R10" i="32"/>
  <c r="R9" i="32"/>
  <c r="Q18" i="32"/>
  <c r="Q17" i="32"/>
  <c r="Q16" i="32"/>
  <c r="V16" i="32" s="1"/>
  <c r="Q15" i="32"/>
  <c r="V15" i="32" s="1"/>
  <c r="Q14" i="32"/>
  <c r="Q13" i="32"/>
  <c r="Q12" i="32"/>
  <c r="Q11" i="32"/>
  <c r="V11" i="32" s="1"/>
  <c r="Q10" i="32"/>
  <c r="Q9" i="32"/>
  <c r="H18" i="32"/>
  <c r="H17" i="32"/>
  <c r="H16" i="32"/>
  <c r="H15" i="32"/>
  <c r="H14" i="32"/>
  <c r="H13" i="32"/>
  <c r="H12" i="32"/>
  <c r="H11" i="32"/>
  <c r="H10" i="32"/>
  <c r="H9" i="32"/>
  <c r="G19" i="32"/>
  <c r="F19" i="32"/>
  <c r="E19" i="32"/>
  <c r="D19" i="32"/>
  <c r="C18" i="32"/>
  <c r="C17" i="32"/>
  <c r="C16" i="32"/>
  <c r="C15" i="32"/>
  <c r="C14" i="32"/>
  <c r="C13" i="32"/>
  <c r="C12" i="32"/>
  <c r="C11" i="32"/>
  <c r="C10" i="32"/>
  <c r="C9" i="32"/>
  <c r="P22" i="31"/>
  <c r="O22" i="31"/>
  <c r="N22" i="31"/>
  <c r="M22" i="31"/>
  <c r="L22" i="31"/>
  <c r="K22" i="31"/>
  <c r="J22" i="31"/>
  <c r="I22" i="31"/>
  <c r="R21" i="31"/>
  <c r="R20" i="31"/>
  <c r="R19" i="31"/>
  <c r="R18" i="31"/>
  <c r="R17" i="31"/>
  <c r="R16" i="31"/>
  <c r="R15" i="31"/>
  <c r="R14" i="31"/>
  <c r="R13" i="31"/>
  <c r="Q21" i="31"/>
  <c r="Q20" i="31"/>
  <c r="Q19" i="31"/>
  <c r="Q18" i="31"/>
  <c r="Q17" i="31"/>
  <c r="Q16" i="31"/>
  <c r="Q15" i="31"/>
  <c r="Q14" i="31"/>
  <c r="Q13" i="31"/>
  <c r="T21" i="31"/>
  <c r="T20" i="31"/>
  <c r="T19" i="31"/>
  <c r="T18" i="31"/>
  <c r="T17" i="31"/>
  <c r="T16" i="31"/>
  <c r="T15" i="31"/>
  <c r="T14" i="31"/>
  <c r="T13" i="31"/>
  <c r="S21" i="31"/>
  <c r="S20" i="31"/>
  <c r="S19" i="31"/>
  <c r="S18" i="31"/>
  <c r="S17" i="31"/>
  <c r="S16" i="31"/>
  <c r="S15" i="31"/>
  <c r="S14" i="31"/>
  <c r="S13" i="31"/>
  <c r="T12" i="31"/>
  <c r="S12" i="31"/>
  <c r="R12" i="31"/>
  <c r="Q12" i="31"/>
  <c r="H21" i="31"/>
  <c r="H20" i="31"/>
  <c r="H19" i="31"/>
  <c r="H18" i="31"/>
  <c r="H17" i="31"/>
  <c r="H16" i="31"/>
  <c r="H15" i="31"/>
  <c r="H14" i="31"/>
  <c r="H13" i="31"/>
  <c r="H12" i="31"/>
  <c r="E22" i="31"/>
  <c r="D22" i="31"/>
  <c r="C21" i="31"/>
  <c r="C20" i="31"/>
  <c r="C19" i="31"/>
  <c r="C18" i="31"/>
  <c r="C17" i="31"/>
  <c r="C16" i="31"/>
  <c r="C15" i="31"/>
  <c r="C14" i="31"/>
  <c r="C13" i="31"/>
  <c r="C12" i="31"/>
  <c r="G22" i="31"/>
  <c r="F22" i="31"/>
  <c r="T21" i="29"/>
  <c r="T20" i="29"/>
  <c r="T19" i="29"/>
  <c r="T18" i="29"/>
  <c r="T17" i="29"/>
  <c r="T16" i="29"/>
  <c r="T15" i="29"/>
  <c r="T14" i="29"/>
  <c r="T13" i="29"/>
  <c r="T12" i="29"/>
  <c r="S21" i="29"/>
  <c r="S20" i="29"/>
  <c r="S19" i="29"/>
  <c r="S18" i="29"/>
  <c r="S17" i="29"/>
  <c r="S16" i="29"/>
  <c r="S15" i="29"/>
  <c r="S14" i="29"/>
  <c r="S13" i="29"/>
  <c r="S12" i="29"/>
  <c r="V14" i="87" l="1"/>
  <c r="V12" i="87"/>
  <c r="V15" i="87"/>
  <c r="V9" i="87"/>
  <c r="V13" i="87"/>
  <c r="V16" i="87"/>
  <c r="V17" i="87"/>
  <c r="V18" i="87"/>
  <c r="V11" i="87"/>
  <c r="R19" i="87"/>
  <c r="T19" i="87"/>
  <c r="Q19" i="87"/>
  <c r="V17" i="86"/>
  <c r="R19" i="86"/>
  <c r="V12" i="86"/>
  <c r="V19" i="86" s="1"/>
  <c r="V13" i="86"/>
  <c r="T19" i="86"/>
  <c r="H19" i="86"/>
  <c r="U19" i="86"/>
  <c r="Q19" i="86"/>
  <c r="V17" i="85"/>
  <c r="V18" i="85"/>
  <c r="V9" i="85"/>
  <c r="Q19" i="85"/>
  <c r="V16" i="85"/>
  <c r="R19" i="85"/>
  <c r="V10" i="85"/>
  <c r="V11" i="83"/>
  <c r="U19" i="83"/>
  <c r="V19" i="83"/>
  <c r="R19" i="83"/>
  <c r="V15" i="82"/>
  <c r="Q19" i="82"/>
  <c r="V12" i="82"/>
  <c r="V16" i="82"/>
  <c r="V11" i="82"/>
  <c r="R19" i="82"/>
  <c r="V10" i="82"/>
  <c r="V14" i="82"/>
  <c r="V9" i="82"/>
  <c r="V18" i="82"/>
  <c r="V17" i="82"/>
  <c r="V16" i="84"/>
  <c r="U13" i="84"/>
  <c r="U19" i="84" s="1"/>
  <c r="U9" i="84"/>
  <c r="U11" i="84"/>
  <c r="T19" i="84"/>
  <c r="V12" i="84"/>
  <c r="V18" i="84"/>
  <c r="V17" i="84"/>
  <c r="V14" i="84"/>
  <c r="R19" i="84"/>
  <c r="Q19" i="84"/>
  <c r="V11" i="84"/>
  <c r="H19" i="84"/>
  <c r="S19" i="84"/>
  <c r="C19" i="84"/>
  <c r="V9" i="84"/>
  <c r="U15" i="79"/>
  <c r="T19" i="79"/>
  <c r="U10" i="79"/>
  <c r="U18" i="79"/>
  <c r="S19" i="79"/>
  <c r="U19" i="79"/>
  <c r="T19" i="78"/>
  <c r="U14" i="78"/>
  <c r="U16" i="78"/>
  <c r="U17" i="78"/>
  <c r="U18" i="78"/>
  <c r="U9" i="78"/>
  <c r="U19" i="78" s="1"/>
  <c r="U9" i="77"/>
  <c r="T19" i="77"/>
  <c r="U13" i="77"/>
  <c r="U14" i="77"/>
  <c r="U15" i="77"/>
  <c r="U16" i="77"/>
  <c r="U19" i="77"/>
  <c r="C19" i="77"/>
  <c r="S19" i="77"/>
  <c r="U10" i="76"/>
  <c r="C19" i="76"/>
  <c r="H19" i="79"/>
  <c r="V9" i="79"/>
  <c r="V18" i="79"/>
  <c r="V10" i="78"/>
  <c r="V11" i="78"/>
  <c r="V13" i="78"/>
  <c r="V16" i="77"/>
  <c r="H19" i="77"/>
  <c r="V11" i="77"/>
  <c r="U11" i="76"/>
  <c r="U14" i="76"/>
  <c r="T19" i="76"/>
  <c r="R19" i="76"/>
  <c r="V9" i="75"/>
  <c r="R19" i="75"/>
  <c r="V12" i="79"/>
  <c r="C19" i="79"/>
  <c r="R19" i="79"/>
  <c r="V16" i="79"/>
  <c r="V15" i="79"/>
  <c r="V11" i="79"/>
  <c r="Q19" i="79"/>
  <c r="V14" i="79"/>
  <c r="V15" i="78"/>
  <c r="V18" i="78"/>
  <c r="V14" i="76"/>
  <c r="U15" i="76"/>
  <c r="Q9" i="76"/>
  <c r="Q10" i="76"/>
  <c r="V10" i="76" s="1"/>
  <c r="U16" i="76"/>
  <c r="H10" i="76"/>
  <c r="Q11" i="76"/>
  <c r="V11" i="76" s="1"/>
  <c r="U17" i="76"/>
  <c r="H11" i="76"/>
  <c r="Q12" i="76"/>
  <c r="V12" i="76" s="1"/>
  <c r="U18" i="76"/>
  <c r="H16" i="76"/>
  <c r="Q17" i="76"/>
  <c r="V17" i="76" s="1"/>
  <c r="V18" i="76"/>
  <c r="U12" i="76"/>
  <c r="U13" i="76"/>
  <c r="H9" i="76"/>
  <c r="Q13" i="76"/>
  <c r="V13" i="76"/>
  <c r="V15" i="76"/>
  <c r="H19" i="78"/>
  <c r="C19" i="78"/>
  <c r="V13" i="77"/>
  <c r="V15" i="77"/>
  <c r="V12" i="77"/>
  <c r="V17" i="77"/>
  <c r="V16" i="78"/>
  <c r="V14" i="78"/>
  <c r="Q19" i="78"/>
  <c r="V12" i="78"/>
  <c r="R19" i="78"/>
  <c r="V14" i="77"/>
  <c r="R19" i="77"/>
  <c r="V9" i="77"/>
  <c r="V10" i="77"/>
  <c r="Q19" i="77"/>
  <c r="V10" i="75"/>
  <c r="V19" i="75" s="1"/>
  <c r="V15" i="74"/>
  <c r="V14" i="74"/>
  <c r="Q19" i="74"/>
  <c r="V11" i="74"/>
  <c r="V12" i="74"/>
  <c r="V9" i="74"/>
  <c r="U19" i="74"/>
  <c r="R19" i="74"/>
  <c r="V10" i="73"/>
  <c r="T19" i="73"/>
  <c r="S19" i="73"/>
  <c r="R19" i="73"/>
  <c r="Q19" i="73"/>
  <c r="V9" i="73"/>
  <c r="V19" i="73" s="1"/>
  <c r="V12" i="72"/>
  <c r="R19" i="72"/>
  <c r="Q19" i="72"/>
  <c r="V9" i="72"/>
  <c r="S19" i="72"/>
  <c r="U9" i="72"/>
  <c r="V16" i="71"/>
  <c r="V12" i="71"/>
  <c r="V11" i="71"/>
  <c r="Q19" i="71"/>
  <c r="U19" i="71"/>
  <c r="S19" i="71"/>
  <c r="T19" i="71"/>
  <c r="R19" i="71"/>
  <c r="V12" i="70"/>
  <c r="R19" i="70"/>
  <c r="V9" i="70"/>
  <c r="V19" i="70" s="1"/>
  <c r="U19" i="70"/>
  <c r="Q19" i="70"/>
  <c r="S19" i="70"/>
  <c r="V15" i="69"/>
  <c r="V10" i="69"/>
  <c r="V18" i="69"/>
  <c r="V16" i="69"/>
  <c r="V13" i="69"/>
  <c r="R19" i="69"/>
  <c r="Q19" i="69"/>
  <c r="V9" i="69"/>
  <c r="V16" i="68"/>
  <c r="V12" i="68"/>
  <c r="V19" i="68" s="1"/>
  <c r="V10" i="68"/>
  <c r="V13" i="68"/>
  <c r="R19" i="68"/>
  <c r="Q19" i="68"/>
  <c r="U10" i="68"/>
  <c r="U19" i="68" s="1"/>
  <c r="V14" i="67"/>
  <c r="V17" i="67"/>
  <c r="V13" i="67"/>
  <c r="V9" i="67"/>
  <c r="V19" i="67" s="1"/>
  <c r="Q19" i="67"/>
  <c r="R19" i="67"/>
  <c r="V9" i="66"/>
  <c r="V19" i="66" s="1"/>
  <c r="R19" i="66"/>
  <c r="Q19" i="66"/>
  <c r="V12" i="65"/>
  <c r="V10" i="65"/>
  <c r="R19" i="65"/>
  <c r="U19" i="65"/>
  <c r="S19" i="65"/>
  <c r="H19" i="65"/>
  <c r="V10" i="64"/>
  <c r="V14" i="64"/>
  <c r="V17" i="64"/>
  <c r="Q19" i="64"/>
  <c r="V18" i="64"/>
  <c r="V11" i="64"/>
  <c r="V12" i="64"/>
  <c r="V16" i="64"/>
  <c r="R19" i="64"/>
  <c r="V9" i="63"/>
  <c r="R19" i="63"/>
  <c r="Q19" i="63"/>
  <c r="V19" i="63"/>
  <c r="V11" i="62"/>
  <c r="V15" i="62"/>
  <c r="V16" i="62"/>
  <c r="V9" i="62"/>
  <c r="V17" i="62"/>
  <c r="V14" i="62"/>
  <c r="V13" i="62"/>
  <c r="Q19" i="62"/>
  <c r="V10" i="62"/>
  <c r="R19" i="62"/>
  <c r="V10" i="61"/>
  <c r="V17" i="61"/>
  <c r="V14" i="61"/>
  <c r="V12" i="61"/>
  <c r="V11" i="61"/>
  <c r="R19" i="61"/>
  <c r="T19" i="61"/>
  <c r="U9" i="61"/>
  <c r="U19" i="61" s="1"/>
  <c r="V9" i="61"/>
  <c r="Q19" i="61"/>
  <c r="D19" i="61"/>
  <c r="H9" i="61"/>
  <c r="H19" i="61" s="1"/>
  <c r="V12" i="60"/>
  <c r="V10" i="60"/>
  <c r="V11" i="60"/>
  <c r="V9" i="60"/>
  <c r="V13" i="60"/>
  <c r="V14" i="60"/>
  <c r="V15" i="60"/>
  <c r="V18" i="60"/>
  <c r="R19" i="60"/>
  <c r="C19" i="60"/>
  <c r="U19" i="60"/>
  <c r="Q19" i="60"/>
  <c r="V18" i="59"/>
  <c r="V11" i="59"/>
  <c r="V17" i="59"/>
  <c r="V10" i="59"/>
  <c r="V16" i="59"/>
  <c r="V15" i="59"/>
  <c r="V14" i="59"/>
  <c r="V13" i="59"/>
  <c r="V12" i="59"/>
  <c r="V9" i="59"/>
  <c r="R19" i="59"/>
  <c r="Q19" i="59"/>
  <c r="U19" i="51"/>
  <c r="U19" i="55"/>
  <c r="U19" i="58"/>
  <c r="C19" i="55"/>
  <c r="U10" i="34"/>
  <c r="U15" i="39"/>
  <c r="C19" i="52"/>
  <c r="V11" i="58"/>
  <c r="S19" i="35"/>
  <c r="U16" i="32"/>
  <c r="U11" i="34"/>
  <c r="U19" i="34" s="1"/>
  <c r="U10" i="35"/>
  <c r="U16" i="35"/>
  <c r="U18" i="36"/>
  <c r="V15" i="53"/>
  <c r="V14" i="38"/>
  <c r="U17" i="38"/>
  <c r="U17" i="39"/>
  <c r="V13" i="56"/>
  <c r="U19" i="57"/>
  <c r="U13" i="34"/>
  <c r="V14" i="53"/>
  <c r="T19" i="53"/>
  <c r="V13" i="55"/>
  <c r="V12" i="57"/>
  <c r="T19" i="57"/>
  <c r="T19" i="58"/>
  <c r="V16" i="33"/>
  <c r="V15" i="38"/>
  <c r="T19" i="54"/>
  <c r="U13" i="32"/>
  <c r="U17" i="34"/>
  <c r="U15" i="37"/>
  <c r="U16" i="42"/>
  <c r="V14" i="54"/>
  <c r="V18" i="33"/>
  <c r="U16" i="33"/>
  <c r="U11" i="39"/>
  <c r="S19" i="52"/>
  <c r="V16" i="56"/>
  <c r="V16" i="57"/>
  <c r="U12" i="32"/>
  <c r="U14" i="35"/>
  <c r="U14" i="36"/>
  <c r="U15" i="50"/>
  <c r="V11" i="53"/>
  <c r="S19" i="54"/>
  <c r="S19" i="56"/>
  <c r="S19" i="57"/>
  <c r="V18" i="58"/>
  <c r="V15" i="58"/>
  <c r="V16" i="58"/>
  <c r="V14" i="58"/>
  <c r="V13" i="58"/>
  <c r="V12" i="58"/>
  <c r="V10" i="58"/>
  <c r="V9" i="58"/>
  <c r="S19" i="58"/>
  <c r="R19" i="58"/>
  <c r="Q19" i="58"/>
  <c r="V9" i="57"/>
  <c r="R19" i="57"/>
  <c r="V17" i="57"/>
  <c r="V13" i="57"/>
  <c r="V11" i="57"/>
  <c r="V15" i="57"/>
  <c r="Q19" i="57"/>
  <c r="V10" i="56"/>
  <c r="V14" i="56"/>
  <c r="V18" i="56"/>
  <c r="V17" i="56"/>
  <c r="V11" i="56"/>
  <c r="R19" i="56"/>
  <c r="U19" i="56"/>
  <c r="T19" i="56"/>
  <c r="Q19" i="56"/>
  <c r="H19" i="56"/>
  <c r="C19" i="56"/>
  <c r="V9" i="56"/>
  <c r="V19" i="56" s="1"/>
  <c r="V18" i="55"/>
  <c r="R19" i="55"/>
  <c r="V10" i="55"/>
  <c r="V14" i="55"/>
  <c r="V15" i="55"/>
  <c r="V9" i="55"/>
  <c r="V12" i="55"/>
  <c r="V16" i="55"/>
  <c r="Q19" i="55"/>
  <c r="R19" i="54"/>
  <c r="V9" i="54"/>
  <c r="V11" i="54"/>
  <c r="V15" i="54"/>
  <c r="Q19" i="54"/>
  <c r="U19" i="54"/>
  <c r="V13" i="53"/>
  <c r="V9" i="53"/>
  <c r="Q19" i="53"/>
  <c r="U19" i="53"/>
  <c r="S19" i="53"/>
  <c r="R19" i="53"/>
  <c r="V16" i="52"/>
  <c r="V15" i="52"/>
  <c r="V13" i="52"/>
  <c r="V11" i="52"/>
  <c r="V10" i="52"/>
  <c r="V12" i="52"/>
  <c r="V9" i="52"/>
  <c r="V18" i="52"/>
  <c r="V17" i="52"/>
  <c r="V14" i="52"/>
  <c r="U19" i="52"/>
  <c r="T19" i="52"/>
  <c r="R19" i="52"/>
  <c r="Q19" i="52"/>
  <c r="V14" i="51"/>
  <c r="V12" i="51"/>
  <c r="V16" i="51"/>
  <c r="V17" i="51"/>
  <c r="V18" i="51"/>
  <c r="V13" i="51"/>
  <c r="V11" i="51"/>
  <c r="V15" i="51"/>
  <c r="V10" i="51"/>
  <c r="V9" i="51"/>
  <c r="Q19" i="51"/>
  <c r="R19" i="51"/>
  <c r="U15" i="42"/>
  <c r="U13" i="50"/>
  <c r="U11" i="50"/>
  <c r="V12" i="50"/>
  <c r="U10" i="50"/>
  <c r="U14" i="50"/>
  <c r="U18" i="50"/>
  <c r="U9" i="50"/>
  <c r="U12" i="50"/>
  <c r="U16" i="50"/>
  <c r="U17" i="50"/>
  <c r="U11" i="45"/>
  <c r="U15" i="45"/>
  <c r="V18" i="32"/>
  <c r="U12" i="34"/>
  <c r="U16" i="34"/>
  <c r="U12" i="42"/>
  <c r="U12" i="31"/>
  <c r="U10" i="32"/>
  <c r="U14" i="32"/>
  <c r="U18" i="32"/>
  <c r="U11" i="35"/>
  <c r="U13" i="35"/>
  <c r="U15" i="35"/>
  <c r="U17" i="35"/>
  <c r="V18" i="36"/>
  <c r="U12" i="36"/>
  <c r="U16" i="36"/>
  <c r="V10" i="37"/>
  <c r="V14" i="37"/>
  <c r="V18" i="37"/>
  <c r="U12" i="40"/>
  <c r="U9" i="41"/>
  <c r="C19" i="32"/>
  <c r="V9" i="32"/>
  <c r="V13" i="32"/>
  <c r="V17" i="32"/>
  <c r="U11" i="32"/>
  <c r="U15" i="32"/>
  <c r="T19" i="34"/>
  <c r="S19" i="36"/>
  <c r="V13" i="37"/>
  <c r="V12" i="37"/>
  <c r="V16" i="37"/>
  <c r="U12" i="39"/>
  <c r="U16" i="41"/>
  <c r="T22" i="31"/>
  <c r="U16" i="31"/>
  <c r="U20" i="31"/>
  <c r="U15" i="31"/>
  <c r="U19" i="31"/>
  <c r="U13" i="36"/>
  <c r="U17" i="36"/>
  <c r="U10" i="38"/>
  <c r="V10" i="39"/>
  <c r="V14" i="39"/>
  <c r="U10" i="39"/>
  <c r="U14" i="39"/>
  <c r="U18" i="39"/>
  <c r="Q19" i="41"/>
  <c r="U15" i="41"/>
  <c r="V16" i="41"/>
  <c r="U17" i="41"/>
  <c r="V18" i="41"/>
  <c r="V12" i="42"/>
  <c r="V16" i="42"/>
  <c r="U9" i="42"/>
  <c r="V18" i="50"/>
  <c r="U10" i="37"/>
  <c r="U14" i="37"/>
  <c r="U18" i="37"/>
  <c r="U14" i="31"/>
  <c r="U18" i="31"/>
  <c r="U13" i="31"/>
  <c r="U17" i="31"/>
  <c r="U21" i="31"/>
  <c r="T19" i="32"/>
  <c r="V10" i="34"/>
  <c r="T19" i="36"/>
  <c r="U11" i="36"/>
  <c r="U15" i="36"/>
  <c r="U9" i="39"/>
  <c r="U19" i="39" s="1"/>
  <c r="U12" i="41"/>
  <c r="U14" i="41"/>
  <c r="V15" i="41"/>
  <c r="V17" i="41"/>
  <c r="V13" i="42"/>
  <c r="U10" i="42"/>
  <c r="U14" i="42"/>
  <c r="U18" i="42"/>
  <c r="C19" i="50"/>
  <c r="C22" i="31"/>
  <c r="H19" i="36"/>
  <c r="T19" i="42"/>
  <c r="V17" i="50"/>
  <c r="V11" i="50"/>
  <c r="V10" i="50"/>
  <c r="V16" i="50"/>
  <c r="V15" i="50"/>
  <c r="V13" i="50"/>
  <c r="V14" i="50"/>
  <c r="V9" i="50"/>
  <c r="T19" i="50"/>
  <c r="S19" i="50"/>
  <c r="H19" i="50"/>
  <c r="D19" i="50"/>
  <c r="R19" i="50"/>
  <c r="Q19" i="50"/>
  <c r="S22" i="31"/>
  <c r="V16" i="34"/>
  <c r="U9" i="36"/>
  <c r="V17" i="36"/>
  <c r="U14" i="40"/>
  <c r="V15" i="45"/>
  <c r="C19" i="45"/>
  <c r="H22" i="31"/>
  <c r="S19" i="32"/>
  <c r="U9" i="35"/>
  <c r="C19" i="41"/>
  <c r="S19" i="41"/>
  <c r="V18" i="45"/>
  <c r="V14" i="45"/>
  <c r="V9" i="37"/>
  <c r="U14" i="38"/>
  <c r="U18" i="38"/>
  <c r="T19" i="39"/>
  <c r="H19" i="41"/>
  <c r="T19" i="41"/>
  <c r="V10" i="41"/>
  <c r="V14" i="41"/>
  <c r="V9" i="45"/>
  <c r="H19" i="32"/>
  <c r="C19" i="36"/>
  <c r="U18" i="41"/>
  <c r="V11" i="45"/>
  <c r="V16" i="45"/>
  <c r="V12" i="45"/>
  <c r="V17" i="45"/>
  <c r="V13" i="45"/>
  <c r="V10" i="45"/>
  <c r="H19" i="45"/>
  <c r="Q19" i="45"/>
  <c r="T19" i="45"/>
  <c r="S19" i="45"/>
  <c r="V9" i="42"/>
  <c r="V17" i="42"/>
  <c r="V11" i="42"/>
  <c r="V15" i="42"/>
  <c r="V14" i="42"/>
  <c r="V18" i="42"/>
  <c r="R19" i="42"/>
  <c r="V10" i="42"/>
  <c r="Q19" i="42"/>
  <c r="S19" i="42"/>
  <c r="C19" i="42"/>
  <c r="H19" i="42"/>
  <c r="U19" i="41"/>
  <c r="V9" i="41"/>
  <c r="V12" i="40"/>
  <c r="V18" i="40"/>
  <c r="V16" i="40"/>
  <c r="U18" i="40"/>
  <c r="U10" i="40"/>
  <c r="C19" i="40"/>
  <c r="U11" i="40"/>
  <c r="U15" i="40"/>
  <c r="T19" i="40"/>
  <c r="U13" i="40"/>
  <c r="U17" i="40"/>
  <c r="U9" i="40"/>
  <c r="S19" i="40"/>
  <c r="V17" i="40"/>
  <c r="V15" i="40"/>
  <c r="V14" i="40"/>
  <c r="V13" i="40"/>
  <c r="R19" i="40"/>
  <c r="V10" i="40"/>
  <c r="V9" i="40"/>
  <c r="Q19" i="40"/>
  <c r="V11" i="40"/>
  <c r="H19" i="40"/>
  <c r="R19" i="39"/>
  <c r="V13" i="39"/>
  <c r="V17" i="39"/>
  <c r="V9" i="39"/>
  <c r="V12" i="39"/>
  <c r="V16" i="39"/>
  <c r="V11" i="39"/>
  <c r="V15" i="39"/>
  <c r="V18" i="39"/>
  <c r="S19" i="39"/>
  <c r="Q19" i="39"/>
  <c r="C19" i="39"/>
  <c r="H19" i="39"/>
  <c r="T19" i="37"/>
  <c r="U13" i="37"/>
  <c r="U17" i="37"/>
  <c r="U9" i="37"/>
  <c r="S19" i="37"/>
  <c r="V18" i="38"/>
  <c r="V12" i="38"/>
  <c r="U16" i="38"/>
  <c r="U15" i="38"/>
  <c r="U12" i="38"/>
  <c r="U11" i="38"/>
  <c r="U9" i="38"/>
  <c r="T19" i="38"/>
  <c r="C19" i="38"/>
  <c r="S19" i="38"/>
  <c r="V17" i="38"/>
  <c r="V16" i="38"/>
  <c r="V13" i="38"/>
  <c r="R19" i="38"/>
  <c r="V9" i="38"/>
  <c r="H19" i="38"/>
  <c r="Q19" i="38"/>
  <c r="V11" i="38"/>
  <c r="V15" i="37"/>
  <c r="V11" i="37"/>
  <c r="Q19" i="37"/>
  <c r="C19" i="37"/>
  <c r="R19" i="37"/>
  <c r="H19" i="37"/>
  <c r="V10" i="36"/>
  <c r="V11" i="36"/>
  <c r="V14" i="36"/>
  <c r="V16" i="36"/>
  <c r="V15" i="36"/>
  <c r="V13" i="36"/>
  <c r="V12" i="36"/>
  <c r="R19" i="36"/>
  <c r="V9" i="36"/>
  <c r="Q19" i="36"/>
  <c r="V18" i="35"/>
  <c r="R19" i="35"/>
  <c r="V12" i="35"/>
  <c r="V11" i="35"/>
  <c r="V15" i="35"/>
  <c r="V17" i="35"/>
  <c r="V10" i="35"/>
  <c r="V14" i="35"/>
  <c r="V16" i="35"/>
  <c r="V9" i="35"/>
  <c r="V13" i="35"/>
  <c r="T19" i="35"/>
  <c r="Q19" i="35"/>
  <c r="H19" i="35"/>
  <c r="C19" i="35"/>
  <c r="V14" i="34"/>
  <c r="V11" i="34"/>
  <c r="V18" i="34"/>
  <c r="V12" i="34"/>
  <c r="V17" i="34"/>
  <c r="V15" i="34"/>
  <c r="V13" i="34"/>
  <c r="S19" i="34"/>
  <c r="R19" i="34"/>
  <c r="Q19" i="34"/>
  <c r="C19" i="34"/>
  <c r="H19" i="34"/>
  <c r="V9" i="34"/>
  <c r="V13" i="33"/>
  <c r="V11" i="33"/>
  <c r="V12" i="33"/>
  <c r="V9" i="33"/>
  <c r="U18" i="33"/>
  <c r="U17" i="33"/>
  <c r="U15" i="33"/>
  <c r="U14" i="33"/>
  <c r="U13" i="33"/>
  <c r="U11" i="33"/>
  <c r="U10" i="33"/>
  <c r="T19" i="33"/>
  <c r="C19" i="33"/>
  <c r="S19" i="33"/>
  <c r="U9" i="33"/>
  <c r="V17" i="33"/>
  <c r="R19" i="33"/>
  <c r="Q19" i="33"/>
  <c r="H19" i="33"/>
  <c r="V12" i="32"/>
  <c r="V10" i="32"/>
  <c r="V14" i="32"/>
  <c r="R19" i="32"/>
  <c r="Q19" i="32"/>
  <c r="V20" i="31"/>
  <c r="V17" i="31"/>
  <c r="V15" i="31"/>
  <c r="V12" i="31"/>
  <c r="V18" i="31"/>
  <c r="V14" i="31"/>
  <c r="V19" i="31"/>
  <c r="V16" i="31"/>
  <c r="V21" i="31"/>
  <c r="V13" i="31"/>
  <c r="Q22" i="31"/>
  <c r="R22" i="31"/>
  <c r="P22" i="30"/>
  <c r="O22" i="30"/>
  <c r="N22" i="30"/>
  <c r="M22" i="30"/>
  <c r="L22" i="30"/>
  <c r="K22" i="30"/>
  <c r="J22" i="30"/>
  <c r="I22" i="30"/>
  <c r="T21" i="30"/>
  <c r="S21" i="30"/>
  <c r="U21" i="30" s="1"/>
  <c r="R21" i="30"/>
  <c r="Q21" i="30"/>
  <c r="T20" i="30"/>
  <c r="S20" i="30"/>
  <c r="R20" i="30"/>
  <c r="Q20" i="30"/>
  <c r="T19" i="30"/>
  <c r="S19" i="30"/>
  <c r="U19" i="30" s="1"/>
  <c r="R19" i="30"/>
  <c r="Q19" i="30"/>
  <c r="T18" i="30"/>
  <c r="S18" i="30"/>
  <c r="U18" i="30" s="1"/>
  <c r="R18" i="30"/>
  <c r="Q18" i="30"/>
  <c r="T17" i="30"/>
  <c r="S17" i="30"/>
  <c r="U17" i="30" s="1"/>
  <c r="R17" i="30"/>
  <c r="Q17" i="30"/>
  <c r="T16" i="30"/>
  <c r="S16" i="30"/>
  <c r="U16" i="30" s="1"/>
  <c r="R16" i="30"/>
  <c r="Q16" i="30"/>
  <c r="T15" i="30"/>
  <c r="S15" i="30"/>
  <c r="U15" i="30" s="1"/>
  <c r="R15" i="30"/>
  <c r="Q15" i="30"/>
  <c r="T14" i="30"/>
  <c r="S14" i="30"/>
  <c r="U14" i="30" s="1"/>
  <c r="R14" i="30"/>
  <c r="Q14" i="30"/>
  <c r="T13" i="30"/>
  <c r="S13" i="30"/>
  <c r="R13" i="30"/>
  <c r="Q13" i="30"/>
  <c r="T12" i="30"/>
  <c r="S12" i="30"/>
  <c r="U12" i="30" s="1"/>
  <c r="R12" i="30"/>
  <c r="Q12" i="30"/>
  <c r="G22" i="30"/>
  <c r="F22" i="30"/>
  <c r="E22" i="30"/>
  <c r="D22" i="30"/>
  <c r="H21" i="30"/>
  <c r="H20" i="30"/>
  <c r="H19" i="30"/>
  <c r="H18" i="30"/>
  <c r="H17" i="30"/>
  <c r="H16" i="30"/>
  <c r="H15" i="30"/>
  <c r="H14" i="30"/>
  <c r="H13" i="30"/>
  <c r="H12" i="30"/>
  <c r="C21" i="30"/>
  <c r="C20" i="30"/>
  <c r="C19" i="30"/>
  <c r="C18" i="30"/>
  <c r="C17" i="30"/>
  <c r="C16" i="30"/>
  <c r="C15" i="30"/>
  <c r="C14" i="30"/>
  <c r="C13" i="30"/>
  <c r="C12" i="30"/>
  <c r="P22" i="29"/>
  <c r="O22" i="29"/>
  <c r="N22" i="29"/>
  <c r="M22" i="29"/>
  <c r="L22" i="29"/>
  <c r="K22" i="29"/>
  <c r="J22" i="29"/>
  <c r="I22" i="29"/>
  <c r="G22" i="29"/>
  <c r="F22" i="29"/>
  <c r="E22" i="29"/>
  <c r="D22" i="29"/>
  <c r="U21" i="29"/>
  <c r="R21" i="29"/>
  <c r="Q21" i="29"/>
  <c r="H21" i="29"/>
  <c r="C21" i="29"/>
  <c r="U20" i="29"/>
  <c r="R20" i="29"/>
  <c r="Q20" i="29"/>
  <c r="H20" i="29"/>
  <c r="C20" i="29"/>
  <c r="U19" i="29"/>
  <c r="R19" i="29"/>
  <c r="Q19" i="29"/>
  <c r="H19" i="29"/>
  <c r="C19" i="29"/>
  <c r="U18" i="29"/>
  <c r="R18" i="29"/>
  <c r="Q18" i="29"/>
  <c r="V18" i="29" s="1"/>
  <c r="H18" i="29"/>
  <c r="C18" i="29"/>
  <c r="U17" i="29"/>
  <c r="R17" i="29"/>
  <c r="Q17" i="29"/>
  <c r="H17" i="29"/>
  <c r="C17" i="29"/>
  <c r="U16" i="29"/>
  <c r="R16" i="29"/>
  <c r="Q16" i="29"/>
  <c r="H16" i="29"/>
  <c r="C16" i="29"/>
  <c r="U15" i="29"/>
  <c r="R15" i="29"/>
  <c r="Q15" i="29"/>
  <c r="H15" i="29"/>
  <c r="C15" i="29"/>
  <c r="U14" i="29"/>
  <c r="R14" i="29"/>
  <c r="Q14" i="29"/>
  <c r="V14" i="29" s="1"/>
  <c r="H14" i="29"/>
  <c r="C14" i="29"/>
  <c r="U13" i="29"/>
  <c r="R13" i="29"/>
  <c r="Q13" i="29"/>
  <c r="H13" i="29"/>
  <c r="C13" i="29"/>
  <c r="U12" i="29"/>
  <c r="T22" i="29"/>
  <c r="S22" i="29"/>
  <c r="R12" i="29"/>
  <c r="Q12" i="29"/>
  <c r="H12" i="29"/>
  <c r="C12" i="29"/>
  <c r="V19" i="87" l="1"/>
  <c r="V19" i="85"/>
  <c r="V19" i="82"/>
  <c r="V19" i="84"/>
  <c r="V19" i="78"/>
  <c r="V19" i="79"/>
  <c r="H19" i="76"/>
  <c r="Q19" i="76"/>
  <c r="V9" i="76"/>
  <c r="V19" i="76" s="1"/>
  <c r="U9" i="76"/>
  <c r="U19" i="76" s="1"/>
  <c r="S19" i="76"/>
  <c r="V19" i="77"/>
  <c r="V19" i="74"/>
  <c r="V19" i="72"/>
  <c r="V19" i="71"/>
  <c r="V19" i="69"/>
  <c r="V19" i="65"/>
  <c r="V19" i="64"/>
  <c r="V19" i="62"/>
  <c r="V19" i="61"/>
  <c r="V19" i="60"/>
  <c r="V19" i="59"/>
  <c r="U19" i="36"/>
  <c r="U19" i="35"/>
  <c r="U20" i="30"/>
  <c r="T22" i="30"/>
  <c r="U19" i="32"/>
  <c r="V19" i="58"/>
  <c r="V19" i="57"/>
  <c r="V19" i="55"/>
  <c r="V19" i="54"/>
  <c r="V19" i="53"/>
  <c r="V19" i="52"/>
  <c r="V19" i="51"/>
  <c r="U19" i="42"/>
  <c r="U22" i="31"/>
  <c r="U19" i="37"/>
  <c r="U19" i="50"/>
  <c r="V19" i="41"/>
  <c r="V19" i="50"/>
  <c r="R22" i="29"/>
  <c r="V15" i="29"/>
  <c r="V19" i="29"/>
  <c r="U13" i="30"/>
  <c r="U22" i="30" s="1"/>
  <c r="V16" i="29"/>
  <c r="V20" i="29"/>
  <c r="V16" i="30"/>
  <c r="V17" i="30"/>
  <c r="V19" i="32"/>
  <c r="H22" i="29"/>
  <c r="V13" i="29"/>
  <c r="V17" i="29"/>
  <c r="V21" i="29"/>
  <c r="H22" i="30"/>
  <c r="G19" i="45"/>
  <c r="U19" i="45"/>
  <c r="R19" i="45"/>
  <c r="V19" i="45"/>
  <c r="V19" i="42"/>
  <c r="U19" i="40"/>
  <c r="V19" i="40"/>
  <c r="V19" i="39"/>
  <c r="U19" i="38"/>
  <c r="V19" i="38"/>
  <c r="V19" i="37"/>
  <c r="V19" i="36"/>
  <c r="V19" i="35"/>
  <c r="V19" i="34"/>
  <c r="V19" i="33"/>
  <c r="U19" i="33"/>
  <c r="Q22" i="29"/>
  <c r="V22" i="31"/>
  <c r="C22" i="30"/>
  <c r="S22" i="30"/>
  <c r="C22" i="29"/>
  <c r="U22" i="29"/>
  <c r="V12" i="30"/>
  <c r="V21" i="30"/>
  <c r="V20" i="30"/>
  <c r="V19" i="30"/>
  <c r="V18" i="30"/>
  <c r="V15" i="30"/>
  <c r="V14" i="30"/>
  <c r="R22" i="30"/>
  <c r="V13" i="30"/>
  <c r="Q22" i="30"/>
  <c r="V12" i="29"/>
  <c r="V22" i="29" s="1"/>
  <c r="V22" i="30" l="1"/>
  <c r="T21" i="28"/>
  <c r="T20" i="28"/>
  <c r="T19" i="28"/>
  <c r="T18" i="28"/>
  <c r="T17" i="28"/>
  <c r="T16" i="28"/>
  <c r="T15" i="28"/>
  <c r="T14" i="28"/>
  <c r="T13" i="28"/>
  <c r="S21" i="28"/>
  <c r="U21" i="28" s="1"/>
  <c r="S20" i="28"/>
  <c r="U20" i="28" s="1"/>
  <c r="S19" i="28"/>
  <c r="S18" i="28"/>
  <c r="S17" i="28"/>
  <c r="S16" i="28"/>
  <c r="S15" i="28"/>
  <c r="S14" i="28"/>
  <c r="S13" i="28"/>
  <c r="T12" i="28"/>
  <c r="S12" i="28"/>
  <c r="R21" i="28"/>
  <c r="R20" i="28"/>
  <c r="R19" i="28"/>
  <c r="R18" i="28"/>
  <c r="R17" i="28"/>
  <c r="R16" i="28"/>
  <c r="R15" i="28"/>
  <c r="R14" i="28"/>
  <c r="R13" i="28"/>
  <c r="Q21" i="28"/>
  <c r="Q20" i="28"/>
  <c r="Q19" i="28"/>
  <c r="Q18" i="28"/>
  <c r="Q17" i="28"/>
  <c r="Q16" i="28"/>
  <c r="V16" i="28" s="1"/>
  <c r="Q15" i="28"/>
  <c r="Q14" i="28"/>
  <c r="Q13" i="28"/>
  <c r="R12" i="28"/>
  <c r="Q12" i="28"/>
  <c r="P22" i="28"/>
  <c r="O22" i="28"/>
  <c r="N22" i="28"/>
  <c r="M22" i="28"/>
  <c r="L22" i="28"/>
  <c r="K22" i="28"/>
  <c r="J22" i="28"/>
  <c r="I22" i="28"/>
  <c r="G22" i="28"/>
  <c r="F22" i="28"/>
  <c r="E22" i="28"/>
  <c r="D22" i="28"/>
  <c r="H21" i="28"/>
  <c r="H20" i="28"/>
  <c r="H19" i="28"/>
  <c r="H18" i="28"/>
  <c r="H17" i="28"/>
  <c r="H16" i="28"/>
  <c r="H15" i="28"/>
  <c r="H14" i="28"/>
  <c r="H13" i="28"/>
  <c r="H12" i="28"/>
  <c r="C21" i="28"/>
  <c r="C20" i="28"/>
  <c r="C19" i="28"/>
  <c r="C18" i="28"/>
  <c r="C17" i="28"/>
  <c r="C16" i="28"/>
  <c r="C15" i="28"/>
  <c r="C14" i="28"/>
  <c r="C13" i="28"/>
  <c r="C12" i="28"/>
  <c r="V20" i="28" l="1"/>
  <c r="U16" i="28"/>
  <c r="T22" i="28"/>
  <c r="U14" i="28"/>
  <c r="U18" i="28"/>
  <c r="U13" i="28"/>
  <c r="U17" i="28"/>
  <c r="H22" i="28"/>
  <c r="C22" i="28"/>
  <c r="S22" i="28"/>
  <c r="U15" i="28"/>
  <c r="U19" i="28"/>
  <c r="U12" i="28"/>
  <c r="V21" i="28"/>
  <c r="V19" i="28"/>
  <c r="V18" i="28"/>
  <c r="V17" i="28"/>
  <c r="V15" i="28"/>
  <c r="V14" i="28"/>
  <c r="V13" i="28"/>
  <c r="Q22" i="28"/>
  <c r="V12" i="28"/>
  <c r="R22" i="28"/>
  <c r="T21" i="27"/>
  <c r="T20" i="27"/>
  <c r="T19" i="27"/>
  <c r="T18" i="27"/>
  <c r="T17" i="27"/>
  <c r="T16" i="27"/>
  <c r="T15" i="27"/>
  <c r="T14" i="27"/>
  <c r="T13" i="27"/>
  <c r="S21" i="27"/>
  <c r="S20" i="27"/>
  <c r="S19" i="27"/>
  <c r="U19" i="27" s="1"/>
  <c r="S18" i="27"/>
  <c r="S17" i="27"/>
  <c r="S16" i="27"/>
  <c r="S15" i="27"/>
  <c r="S14" i="27"/>
  <c r="S13" i="27"/>
  <c r="U13" i="27" s="1"/>
  <c r="S12" i="27"/>
  <c r="U12" i="27" s="1"/>
  <c r="R21" i="27"/>
  <c r="R20" i="27"/>
  <c r="R19" i="27"/>
  <c r="R18" i="27"/>
  <c r="R17" i="27"/>
  <c r="R16" i="27"/>
  <c r="R15" i="27"/>
  <c r="R14" i="27"/>
  <c r="R13" i="27"/>
  <c r="Q21" i="27"/>
  <c r="Q20" i="27"/>
  <c r="Q19" i="27"/>
  <c r="Q18" i="27"/>
  <c r="Q17" i="27"/>
  <c r="Q16" i="27"/>
  <c r="Q15" i="27"/>
  <c r="Q14" i="27"/>
  <c r="Q13" i="27"/>
  <c r="T12" i="27"/>
  <c r="R12" i="27"/>
  <c r="Q12" i="27"/>
  <c r="H21" i="27"/>
  <c r="H20" i="27"/>
  <c r="H19" i="27"/>
  <c r="H18" i="27"/>
  <c r="H17" i="27"/>
  <c r="H16" i="27"/>
  <c r="H15" i="27"/>
  <c r="H14" i="27"/>
  <c r="H13" i="27"/>
  <c r="C21" i="27"/>
  <c r="C20" i="27"/>
  <c r="C19" i="27"/>
  <c r="C18" i="27"/>
  <c r="C17" i="27"/>
  <c r="C16" i="27"/>
  <c r="C15" i="27"/>
  <c r="C14" i="27"/>
  <c r="C13" i="27"/>
  <c r="H12" i="27"/>
  <c r="C12" i="27"/>
  <c r="R13" i="26"/>
  <c r="R12" i="26"/>
  <c r="Q12" i="26"/>
  <c r="V12" i="26" s="1"/>
  <c r="H13" i="26"/>
  <c r="U19" i="26"/>
  <c r="U13" i="26"/>
  <c r="T21" i="26"/>
  <c r="T20" i="26"/>
  <c r="T18" i="26"/>
  <c r="T17" i="26"/>
  <c r="T16" i="26"/>
  <c r="T15" i="26"/>
  <c r="T14" i="26"/>
  <c r="S20" i="26"/>
  <c r="S18" i="26"/>
  <c r="U18" i="26" s="1"/>
  <c r="S17" i="26"/>
  <c r="S16" i="26"/>
  <c r="S15" i="26"/>
  <c r="S14" i="26"/>
  <c r="U14" i="26" s="1"/>
  <c r="S21" i="26"/>
  <c r="T12" i="26"/>
  <c r="S12" i="26"/>
  <c r="R21" i="26"/>
  <c r="R20" i="26"/>
  <c r="R19" i="26"/>
  <c r="R18" i="26"/>
  <c r="R17" i="26"/>
  <c r="R16" i="26"/>
  <c r="R15" i="26"/>
  <c r="R14" i="26"/>
  <c r="Q21" i="26"/>
  <c r="V21" i="26" s="1"/>
  <c r="Q20" i="26"/>
  <c r="Q19" i="26"/>
  <c r="V19" i="26" s="1"/>
  <c r="Q18" i="26"/>
  <c r="V18" i="26" s="1"/>
  <c r="Q17" i="26"/>
  <c r="V17" i="26" s="1"/>
  <c r="Q16" i="26"/>
  <c r="V16" i="26" s="1"/>
  <c r="Q15" i="26"/>
  <c r="Q14" i="26"/>
  <c r="Q13" i="26"/>
  <c r="H21" i="26"/>
  <c r="H20" i="26"/>
  <c r="H19" i="26"/>
  <c r="H18" i="26"/>
  <c r="H17" i="26"/>
  <c r="H16" i="26"/>
  <c r="H15" i="26"/>
  <c r="H14" i="26"/>
  <c r="H12" i="26"/>
  <c r="C21" i="26"/>
  <c r="C20" i="26"/>
  <c r="C19" i="26"/>
  <c r="C18" i="26"/>
  <c r="C17" i="26"/>
  <c r="C16" i="26"/>
  <c r="C15" i="26"/>
  <c r="C14" i="26"/>
  <c r="C13" i="26"/>
  <c r="C12" i="26"/>
  <c r="D22" i="26"/>
  <c r="P22" i="27"/>
  <c r="O22" i="27"/>
  <c r="N22" i="27"/>
  <c r="M22" i="27"/>
  <c r="L22" i="27"/>
  <c r="K22" i="27"/>
  <c r="J22" i="27"/>
  <c r="I22" i="27"/>
  <c r="G22" i="27"/>
  <c r="F22" i="27"/>
  <c r="E22" i="27"/>
  <c r="D22" i="27"/>
  <c r="C22" i="27"/>
  <c r="P22" i="26"/>
  <c r="O22" i="26"/>
  <c r="N22" i="26"/>
  <c r="M22" i="26"/>
  <c r="K22" i="26"/>
  <c r="J22" i="26"/>
  <c r="I22" i="26"/>
  <c r="G22" i="26"/>
  <c r="F22" i="26"/>
  <c r="E22" i="26"/>
  <c r="U14" i="25"/>
  <c r="U13" i="25"/>
  <c r="T21" i="25"/>
  <c r="T20" i="25"/>
  <c r="T19" i="25"/>
  <c r="T18" i="25"/>
  <c r="T17" i="25"/>
  <c r="T16" i="25"/>
  <c r="T15" i="25"/>
  <c r="T12" i="25"/>
  <c r="S21" i="25"/>
  <c r="U21" i="25" s="1"/>
  <c r="S20" i="25"/>
  <c r="U20" i="25" s="1"/>
  <c r="S19" i="25"/>
  <c r="U19" i="25" s="1"/>
  <c r="S18" i="25"/>
  <c r="U18" i="25" s="1"/>
  <c r="S17" i="25"/>
  <c r="S16" i="25"/>
  <c r="S15" i="25"/>
  <c r="S12" i="25"/>
  <c r="R21" i="25"/>
  <c r="R20" i="25"/>
  <c r="R19" i="25"/>
  <c r="R18" i="25"/>
  <c r="R17" i="25"/>
  <c r="R16" i="25"/>
  <c r="R15" i="25"/>
  <c r="R14" i="25"/>
  <c r="R13" i="25"/>
  <c r="Q21" i="25"/>
  <c r="Q20" i="25"/>
  <c r="Q19" i="25"/>
  <c r="Q18" i="25"/>
  <c r="Q17" i="25"/>
  <c r="Q16" i="25"/>
  <c r="Q15" i="25"/>
  <c r="Q14" i="25"/>
  <c r="Q13" i="25"/>
  <c r="R12" i="25"/>
  <c r="Q12" i="25"/>
  <c r="H21" i="25"/>
  <c r="H20" i="25"/>
  <c r="H19" i="25"/>
  <c r="H18" i="25"/>
  <c r="H17" i="25"/>
  <c r="H16" i="25"/>
  <c r="H15" i="25"/>
  <c r="H14" i="25"/>
  <c r="H13" i="25"/>
  <c r="H12" i="25"/>
  <c r="C21" i="25"/>
  <c r="C20" i="25"/>
  <c r="C19" i="25"/>
  <c r="C18" i="25"/>
  <c r="C17" i="25"/>
  <c r="C16" i="25"/>
  <c r="C15" i="25"/>
  <c r="C14" i="25"/>
  <c r="C13" i="25"/>
  <c r="C12" i="25"/>
  <c r="P22" i="25"/>
  <c r="O22" i="25"/>
  <c r="N22" i="25"/>
  <c r="M22" i="25"/>
  <c r="L22" i="25"/>
  <c r="K22" i="25"/>
  <c r="J22" i="25"/>
  <c r="I22" i="25"/>
  <c r="G22" i="25"/>
  <c r="F22" i="25"/>
  <c r="E22" i="25"/>
  <c r="D22" i="25"/>
  <c r="T21" i="24"/>
  <c r="T20" i="24"/>
  <c r="T19" i="24"/>
  <c r="T18" i="24"/>
  <c r="T17" i="24"/>
  <c r="T16" i="24"/>
  <c r="T15" i="24"/>
  <c r="T14" i="24"/>
  <c r="T13" i="24"/>
  <c r="S21" i="24"/>
  <c r="U21" i="24" s="1"/>
  <c r="S20" i="24"/>
  <c r="S19" i="24"/>
  <c r="S18" i="24"/>
  <c r="S17" i="24"/>
  <c r="U17" i="24" s="1"/>
  <c r="S16" i="24"/>
  <c r="S15" i="24"/>
  <c r="U15" i="24" s="1"/>
  <c r="S14" i="24"/>
  <c r="S13" i="24"/>
  <c r="T12" i="24"/>
  <c r="S12" i="24"/>
  <c r="R21" i="24"/>
  <c r="R20" i="24"/>
  <c r="R19" i="24"/>
  <c r="R18" i="24"/>
  <c r="R17" i="24"/>
  <c r="R16" i="24"/>
  <c r="R15" i="24"/>
  <c r="R14" i="24"/>
  <c r="R13" i="24"/>
  <c r="Q21" i="24"/>
  <c r="Q20" i="24"/>
  <c r="Q19" i="24"/>
  <c r="Q18" i="24"/>
  <c r="Q17" i="24"/>
  <c r="Q16" i="24"/>
  <c r="Q15" i="24"/>
  <c r="Q14" i="24"/>
  <c r="Q13" i="24"/>
  <c r="R12" i="24"/>
  <c r="Q12" i="24"/>
  <c r="P22" i="24"/>
  <c r="O22" i="24"/>
  <c r="N22" i="24"/>
  <c r="M22" i="24"/>
  <c r="L22" i="24"/>
  <c r="K22" i="24"/>
  <c r="J22" i="24"/>
  <c r="I22" i="24"/>
  <c r="C21" i="24"/>
  <c r="C20" i="24"/>
  <c r="C19" i="24"/>
  <c r="C18" i="24"/>
  <c r="C17" i="24"/>
  <c r="C16" i="24"/>
  <c r="C15" i="24"/>
  <c r="C14" i="24"/>
  <c r="C13" i="24"/>
  <c r="C12" i="24"/>
  <c r="H21" i="24"/>
  <c r="H20" i="24"/>
  <c r="H19" i="24"/>
  <c r="H18" i="24"/>
  <c r="H17" i="24"/>
  <c r="H16" i="24"/>
  <c r="H15" i="24"/>
  <c r="H14" i="24"/>
  <c r="H13" i="24"/>
  <c r="H12" i="24"/>
  <c r="G22" i="24"/>
  <c r="F22" i="24"/>
  <c r="E22" i="24"/>
  <c r="D22" i="24"/>
  <c r="H22" i="26" l="1"/>
  <c r="H22" i="27"/>
  <c r="U21" i="27"/>
  <c r="U19" i="24"/>
  <c r="V20" i="26"/>
  <c r="U12" i="24"/>
  <c r="U12" i="25"/>
  <c r="U22" i="25" s="1"/>
  <c r="U17" i="26"/>
  <c r="U15" i="26"/>
  <c r="U15" i="27"/>
  <c r="U13" i="24"/>
  <c r="U16" i="25"/>
  <c r="V14" i="26"/>
  <c r="U20" i="26"/>
  <c r="U15" i="25"/>
  <c r="U17" i="25"/>
  <c r="V15" i="26"/>
  <c r="U17" i="27"/>
  <c r="T22" i="26"/>
  <c r="T22" i="27"/>
  <c r="U18" i="24"/>
  <c r="U12" i="26"/>
  <c r="U16" i="27"/>
  <c r="U20" i="27"/>
  <c r="S22" i="27"/>
  <c r="U16" i="26"/>
  <c r="U22" i="28"/>
  <c r="U16" i="24"/>
  <c r="U20" i="24"/>
  <c r="S22" i="25"/>
  <c r="T22" i="25"/>
  <c r="U21" i="26"/>
  <c r="U14" i="27"/>
  <c r="U18" i="27"/>
  <c r="C22" i="24"/>
  <c r="S22" i="24"/>
  <c r="H22" i="24"/>
  <c r="V22" i="28"/>
  <c r="T22" i="24"/>
  <c r="U14" i="24"/>
  <c r="C22" i="25"/>
  <c r="H22" i="25"/>
  <c r="V12" i="25"/>
  <c r="V13" i="25"/>
  <c r="V15" i="25"/>
  <c r="V17" i="25"/>
  <c r="V19" i="25"/>
  <c r="V21" i="25"/>
  <c r="V14" i="27"/>
  <c r="V13" i="26"/>
  <c r="V19" i="27"/>
  <c r="V15" i="27"/>
  <c r="V21" i="27"/>
  <c r="R22" i="27"/>
  <c r="V20" i="27"/>
  <c r="V18" i="27"/>
  <c r="V17" i="27"/>
  <c r="V16" i="27"/>
  <c r="V13" i="27"/>
  <c r="Q22" i="27"/>
  <c r="V12" i="27"/>
  <c r="C22" i="26"/>
  <c r="S22" i="26"/>
  <c r="R22" i="26"/>
  <c r="Q22" i="26"/>
  <c r="R22" i="25"/>
  <c r="V14" i="25"/>
  <c r="V16" i="25"/>
  <c r="V18" i="25"/>
  <c r="V20" i="25"/>
  <c r="Q22" i="25"/>
  <c r="V21" i="24"/>
  <c r="V18" i="24"/>
  <c r="V20" i="24"/>
  <c r="V19" i="24"/>
  <c r="V16" i="24"/>
  <c r="V15" i="24"/>
  <c r="V14" i="24"/>
  <c r="V13" i="24"/>
  <c r="V12" i="24"/>
  <c r="V17" i="24"/>
  <c r="Q22" i="24"/>
  <c r="R22" i="24"/>
  <c r="T21" i="23"/>
  <c r="T20" i="23"/>
  <c r="T19" i="23"/>
  <c r="T18" i="23"/>
  <c r="T17" i="23"/>
  <c r="T16" i="23"/>
  <c r="T15" i="23"/>
  <c r="U15" i="23" s="1"/>
  <c r="T14" i="23"/>
  <c r="T13" i="23"/>
  <c r="S21" i="23"/>
  <c r="S20" i="23"/>
  <c r="S19" i="23"/>
  <c r="U19" i="23" s="1"/>
  <c r="S18" i="23"/>
  <c r="S17" i="23"/>
  <c r="S16" i="23"/>
  <c r="S15" i="23"/>
  <c r="S14" i="23"/>
  <c r="S13" i="23"/>
  <c r="T12" i="23"/>
  <c r="S12" i="23"/>
  <c r="R21" i="23"/>
  <c r="R20" i="23"/>
  <c r="R19" i="23"/>
  <c r="R18" i="23"/>
  <c r="R17" i="23"/>
  <c r="R16" i="23"/>
  <c r="R15" i="23"/>
  <c r="R14" i="23"/>
  <c r="R13" i="23"/>
  <c r="Q21" i="23"/>
  <c r="Q20" i="23"/>
  <c r="Q19" i="23"/>
  <c r="Q18" i="23"/>
  <c r="Q17" i="23"/>
  <c r="Q16" i="23"/>
  <c r="Q15" i="23"/>
  <c r="Q14" i="23"/>
  <c r="Q13" i="23"/>
  <c r="R12" i="23"/>
  <c r="Q12" i="23"/>
  <c r="C21" i="23"/>
  <c r="C20" i="23"/>
  <c r="C19" i="23"/>
  <c r="C18" i="23"/>
  <c r="C17" i="23"/>
  <c r="C16" i="23"/>
  <c r="C15" i="23"/>
  <c r="C14" i="23"/>
  <c r="C13" i="23"/>
  <c r="C12" i="23"/>
  <c r="H21" i="23"/>
  <c r="H20" i="23"/>
  <c r="H19" i="23"/>
  <c r="H18" i="23"/>
  <c r="H17" i="23"/>
  <c r="H16" i="23"/>
  <c r="H15" i="23"/>
  <c r="H14" i="23"/>
  <c r="H13" i="23"/>
  <c r="H12" i="23"/>
  <c r="P22" i="23"/>
  <c r="O22" i="23"/>
  <c r="N22" i="23"/>
  <c r="M22" i="23"/>
  <c r="L22" i="23"/>
  <c r="K22" i="23"/>
  <c r="J22" i="23"/>
  <c r="I22" i="23"/>
  <c r="G22" i="23"/>
  <c r="F22" i="23"/>
  <c r="E22" i="23"/>
  <c r="D22" i="23"/>
  <c r="T21" i="22"/>
  <c r="T20" i="22"/>
  <c r="T19" i="22"/>
  <c r="T18" i="22"/>
  <c r="T17" i="22"/>
  <c r="T16" i="22"/>
  <c r="T15" i="22"/>
  <c r="T14" i="22"/>
  <c r="T13" i="22"/>
  <c r="S21" i="22"/>
  <c r="S20" i="22"/>
  <c r="U20" i="22" s="1"/>
  <c r="S19" i="22"/>
  <c r="S18" i="22"/>
  <c r="S17" i="22"/>
  <c r="S16" i="22"/>
  <c r="S15" i="22"/>
  <c r="S14" i="22"/>
  <c r="U14" i="22" s="1"/>
  <c r="S13" i="22"/>
  <c r="T12" i="22"/>
  <c r="S12" i="22"/>
  <c r="R21" i="22"/>
  <c r="R20" i="22"/>
  <c r="R19" i="22"/>
  <c r="R18" i="22"/>
  <c r="R17" i="22"/>
  <c r="R16" i="22"/>
  <c r="R15" i="22"/>
  <c r="R14" i="22"/>
  <c r="R13" i="22"/>
  <c r="R12" i="22"/>
  <c r="Q21" i="22"/>
  <c r="Q20" i="22"/>
  <c r="Q19" i="22"/>
  <c r="Q18" i="22"/>
  <c r="V18" i="22" s="1"/>
  <c r="Q17" i="22"/>
  <c r="Q16" i="22"/>
  <c r="Q15" i="22"/>
  <c r="Q14" i="22"/>
  <c r="Q13" i="22"/>
  <c r="P22" i="22"/>
  <c r="O22" i="22"/>
  <c r="N22" i="22"/>
  <c r="M22" i="22"/>
  <c r="L22" i="22"/>
  <c r="K22" i="22"/>
  <c r="J22" i="22"/>
  <c r="I22" i="22"/>
  <c r="Q12" i="22"/>
  <c r="H21" i="22"/>
  <c r="H20" i="22"/>
  <c r="H19" i="22"/>
  <c r="H18" i="22"/>
  <c r="H17" i="22"/>
  <c r="H16" i="22"/>
  <c r="H15" i="22"/>
  <c r="H14" i="22"/>
  <c r="H13" i="22"/>
  <c r="H12" i="22"/>
  <c r="C21" i="22"/>
  <c r="C20" i="22"/>
  <c r="C19" i="22"/>
  <c r="C18" i="22"/>
  <c r="C17" i="22"/>
  <c r="C16" i="22"/>
  <c r="C15" i="22"/>
  <c r="C14" i="22"/>
  <c r="C13" i="22"/>
  <c r="C12" i="22"/>
  <c r="G22" i="22"/>
  <c r="F22" i="22"/>
  <c r="E22" i="22"/>
  <c r="D22" i="22"/>
  <c r="P22" i="21"/>
  <c r="O22" i="21"/>
  <c r="N22" i="21"/>
  <c r="M22" i="21"/>
  <c r="L22" i="21"/>
  <c r="K22" i="21"/>
  <c r="J22" i="21"/>
  <c r="I22" i="21"/>
  <c r="T21" i="21"/>
  <c r="T20" i="21"/>
  <c r="T19" i="21"/>
  <c r="T18" i="21"/>
  <c r="T17" i="21"/>
  <c r="T16" i="21"/>
  <c r="T15" i="21"/>
  <c r="T14" i="21"/>
  <c r="T13" i="21"/>
  <c r="S21" i="21"/>
  <c r="U21" i="21" s="1"/>
  <c r="S20" i="21"/>
  <c r="S19" i="21"/>
  <c r="S18" i="21"/>
  <c r="S17" i="21"/>
  <c r="U17" i="21" s="1"/>
  <c r="S16" i="21"/>
  <c r="S15" i="21"/>
  <c r="S14" i="21"/>
  <c r="S13" i="21"/>
  <c r="U13" i="21" s="1"/>
  <c r="T12" i="21"/>
  <c r="S12" i="21"/>
  <c r="R21" i="21"/>
  <c r="R20" i="21"/>
  <c r="R19" i="21"/>
  <c r="R18" i="21"/>
  <c r="R17" i="21"/>
  <c r="R16" i="21"/>
  <c r="R15" i="21"/>
  <c r="R14" i="21"/>
  <c r="R13" i="21"/>
  <c r="R12" i="21"/>
  <c r="Q21" i="21"/>
  <c r="Q20" i="21"/>
  <c r="Q19" i="21"/>
  <c r="Q18" i="21"/>
  <c r="V18" i="21" s="1"/>
  <c r="Q17" i="21"/>
  <c r="Q16" i="21"/>
  <c r="Q15" i="21"/>
  <c r="Q14" i="21"/>
  <c r="V14" i="21" s="1"/>
  <c r="Q13" i="21"/>
  <c r="V13" i="21" s="1"/>
  <c r="Q12" i="21"/>
  <c r="H21" i="21"/>
  <c r="H20" i="21"/>
  <c r="H19" i="21"/>
  <c r="H18" i="21"/>
  <c r="H17" i="21"/>
  <c r="H16" i="21"/>
  <c r="H15" i="21"/>
  <c r="H14" i="21"/>
  <c r="H13" i="21"/>
  <c r="H12" i="21"/>
  <c r="G22" i="21"/>
  <c r="F22" i="21"/>
  <c r="E22" i="21"/>
  <c r="D22" i="21"/>
  <c r="C21" i="21"/>
  <c r="C20" i="21"/>
  <c r="C19" i="21"/>
  <c r="C18" i="21"/>
  <c r="C17" i="21"/>
  <c r="C16" i="21"/>
  <c r="C15" i="21"/>
  <c r="C14" i="21"/>
  <c r="C13" i="21"/>
  <c r="C12" i="21"/>
  <c r="H21" i="20"/>
  <c r="H20" i="20"/>
  <c r="H19" i="20"/>
  <c r="H18" i="20"/>
  <c r="H17" i="20"/>
  <c r="H16" i="20"/>
  <c r="H15" i="20"/>
  <c r="H14" i="20"/>
  <c r="H13" i="20"/>
  <c r="H12" i="20"/>
  <c r="C21" i="20"/>
  <c r="C20" i="20"/>
  <c r="C19" i="20"/>
  <c r="C18" i="20"/>
  <c r="C17" i="20"/>
  <c r="C16" i="20"/>
  <c r="C15" i="20"/>
  <c r="C14" i="20"/>
  <c r="C13" i="20"/>
  <c r="C12" i="20"/>
  <c r="T21" i="20"/>
  <c r="T20" i="20"/>
  <c r="T19" i="20"/>
  <c r="T18" i="20"/>
  <c r="T17" i="20"/>
  <c r="T16" i="20"/>
  <c r="T15" i="20"/>
  <c r="T14" i="20"/>
  <c r="T13" i="20"/>
  <c r="S21" i="20"/>
  <c r="U21" i="20" s="1"/>
  <c r="S20" i="20"/>
  <c r="S19" i="20"/>
  <c r="S18" i="20"/>
  <c r="S17" i="20"/>
  <c r="S16" i="20"/>
  <c r="S15" i="20"/>
  <c r="S14" i="20"/>
  <c r="S13" i="20"/>
  <c r="U13" i="20" s="1"/>
  <c r="T12" i="20"/>
  <c r="S12" i="20"/>
  <c r="R21" i="20"/>
  <c r="R20" i="20"/>
  <c r="R19" i="20"/>
  <c r="R18" i="20"/>
  <c r="R17" i="20"/>
  <c r="R16" i="20"/>
  <c r="R15" i="20"/>
  <c r="R14" i="20"/>
  <c r="R13" i="20"/>
  <c r="R12" i="20"/>
  <c r="Q21" i="20"/>
  <c r="Q20" i="20"/>
  <c r="Q19" i="20"/>
  <c r="Q18" i="20"/>
  <c r="Q17" i="20"/>
  <c r="Q16" i="20"/>
  <c r="Q15" i="20"/>
  <c r="Q14" i="20"/>
  <c r="Q13" i="20"/>
  <c r="V13" i="20" s="1"/>
  <c r="Q12" i="20"/>
  <c r="P22" i="20"/>
  <c r="O22" i="20"/>
  <c r="N22" i="20"/>
  <c r="M22" i="20"/>
  <c r="L22" i="20"/>
  <c r="K22" i="20"/>
  <c r="J22" i="20"/>
  <c r="I22" i="20"/>
  <c r="G22" i="20"/>
  <c r="F22" i="20"/>
  <c r="E22" i="20"/>
  <c r="D22" i="20"/>
  <c r="T21" i="19"/>
  <c r="T20" i="19"/>
  <c r="T19" i="19"/>
  <c r="T18" i="19"/>
  <c r="T17" i="19"/>
  <c r="T16" i="19"/>
  <c r="T15" i="19"/>
  <c r="T14" i="19"/>
  <c r="T13" i="19"/>
  <c r="T12" i="19"/>
  <c r="S21" i="19"/>
  <c r="U21" i="19" s="1"/>
  <c r="S20" i="19"/>
  <c r="S19" i="19"/>
  <c r="S18" i="19"/>
  <c r="S17" i="19"/>
  <c r="S16" i="19"/>
  <c r="S15" i="19"/>
  <c r="S14" i="19"/>
  <c r="S13" i="19"/>
  <c r="S12" i="19"/>
  <c r="R21" i="19"/>
  <c r="R20" i="19"/>
  <c r="R19" i="19"/>
  <c r="R18" i="19"/>
  <c r="R17" i="19"/>
  <c r="R16" i="19"/>
  <c r="R15" i="19"/>
  <c r="R14" i="19"/>
  <c r="R13" i="19"/>
  <c r="R12" i="19"/>
  <c r="Q12" i="19"/>
  <c r="Q21" i="19"/>
  <c r="Q20" i="19"/>
  <c r="Q19" i="19"/>
  <c r="Q18" i="19"/>
  <c r="V18" i="19" s="1"/>
  <c r="Q17" i="19"/>
  <c r="V17" i="19" s="1"/>
  <c r="Q16" i="19"/>
  <c r="Q15" i="19"/>
  <c r="Q14" i="19"/>
  <c r="Q13" i="19"/>
  <c r="P22" i="19"/>
  <c r="O22" i="19"/>
  <c r="N22" i="19"/>
  <c r="M22" i="19"/>
  <c r="L22" i="19"/>
  <c r="K22" i="19"/>
  <c r="J22" i="19"/>
  <c r="I22" i="19"/>
  <c r="H21" i="19"/>
  <c r="H20" i="19"/>
  <c r="H19" i="19"/>
  <c r="H18" i="19"/>
  <c r="H17" i="19"/>
  <c r="H16" i="19"/>
  <c r="H15" i="19"/>
  <c r="H14" i="19"/>
  <c r="H13" i="19"/>
  <c r="H12" i="19"/>
  <c r="C21" i="19"/>
  <c r="C20" i="19"/>
  <c r="C19" i="19"/>
  <c r="C18" i="19"/>
  <c r="C17" i="19"/>
  <c r="C16" i="19"/>
  <c r="C15" i="19"/>
  <c r="C14" i="19"/>
  <c r="C13" i="19"/>
  <c r="C12" i="19"/>
  <c r="G22" i="19"/>
  <c r="F22" i="19"/>
  <c r="E22" i="19"/>
  <c r="D22" i="19"/>
  <c r="P22" i="18"/>
  <c r="T21" i="18"/>
  <c r="T20" i="18"/>
  <c r="T19" i="18"/>
  <c r="T18" i="18"/>
  <c r="T17" i="18"/>
  <c r="T16" i="18"/>
  <c r="T15" i="18"/>
  <c r="T14" i="18"/>
  <c r="T13" i="18"/>
  <c r="S21" i="18"/>
  <c r="U21" i="18" s="1"/>
  <c r="S20" i="18"/>
  <c r="U20" i="18" s="1"/>
  <c r="S19" i="18"/>
  <c r="S18" i="18"/>
  <c r="S17" i="18"/>
  <c r="S16" i="18"/>
  <c r="U16" i="18" s="1"/>
  <c r="S15" i="18"/>
  <c r="U15" i="18" s="1"/>
  <c r="S14" i="18"/>
  <c r="S13" i="18"/>
  <c r="T12" i="18"/>
  <c r="S12" i="18"/>
  <c r="U12" i="18" s="1"/>
  <c r="R21" i="18"/>
  <c r="R20" i="18"/>
  <c r="R19" i="18"/>
  <c r="R18" i="18"/>
  <c r="R17" i="18"/>
  <c r="R16" i="18"/>
  <c r="R15" i="18"/>
  <c r="R14" i="18"/>
  <c r="R13" i="18"/>
  <c r="R12" i="18"/>
  <c r="Q21" i="18"/>
  <c r="Q20" i="18"/>
  <c r="Q19" i="18"/>
  <c r="Q18" i="18"/>
  <c r="Q17" i="18"/>
  <c r="Q16" i="18"/>
  <c r="V16" i="18" s="1"/>
  <c r="Q15" i="18"/>
  <c r="Q14" i="18"/>
  <c r="Q13" i="18"/>
  <c r="Q12" i="18"/>
  <c r="V12" i="18" s="1"/>
  <c r="O22" i="18"/>
  <c r="N22" i="18"/>
  <c r="M22" i="18"/>
  <c r="L22" i="18"/>
  <c r="K22" i="18"/>
  <c r="J22" i="18"/>
  <c r="I22" i="18"/>
  <c r="H21" i="18"/>
  <c r="H20" i="18"/>
  <c r="H19" i="18"/>
  <c r="H18" i="18"/>
  <c r="H17" i="18"/>
  <c r="H16" i="18"/>
  <c r="H15" i="18"/>
  <c r="H14" i="18"/>
  <c r="H13" i="18"/>
  <c r="H12" i="18"/>
  <c r="C13" i="18"/>
  <c r="C21" i="18"/>
  <c r="C20" i="18"/>
  <c r="C19" i="18"/>
  <c r="C18" i="18"/>
  <c r="C17" i="18"/>
  <c r="C16" i="18"/>
  <c r="C15" i="18"/>
  <c r="C14" i="18"/>
  <c r="C12" i="18"/>
  <c r="G22" i="18"/>
  <c r="F22" i="18"/>
  <c r="E22" i="18"/>
  <c r="D22" i="18"/>
  <c r="T21" i="17"/>
  <c r="T20" i="17"/>
  <c r="T19" i="17"/>
  <c r="T18" i="17"/>
  <c r="T17" i="17"/>
  <c r="T16" i="17"/>
  <c r="T15" i="17"/>
  <c r="T14" i="17"/>
  <c r="T13" i="17"/>
  <c r="S21" i="17"/>
  <c r="S20" i="17"/>
  <c r="U20" i="17" s="1"/>
  <c r="S19" i="17"/>
  <c r="S18" i="17"/>
  <c r="S17" i="17"/>
  <c r="S16" i="17"/>
  <c r="S15" i="17"/>
  <c r="U15" i="17" s="1"/>
  <c r="S14" i="17"/>
  <c r="S13" i="17"/>
  <c r="T12" i="17"/>
  <c r="S12" i="17"/>
  <c r="R21" i="17"/>
  <c r="R20" i="17"/>
  <c r="R19" i="17"/>
  <c r="R18" i="17"/>
  <c r="R17" i="17"/>
  <c r="R16" i="17"/>
  <c r="R15" i="17"/>
  <c r="R14" i="17"/>
  <c r="R13" i="17"/>
  <c r="R12" i="17"/>
  <c r="Q21" i="17"/>
  <c r="Q20" i="17"/>
  <c r="Q19" i="17"/>
  <c r="Q18" i="17"/>
  <c r="V18" i="17" s="1"/>
  <c r="Q17" i="17"/>
  <c r="Q16" i="17"/>
  <c r="Q15" i="17"/>
  <c r="Q14" i="17"/>
  <c r="Q13" i="17"/>
  <c r="Q12" i="17"/>
  <c r="H21" i="17"/>
  <c r="H20" i="17"/>
  <c r="H19" i="17"/>
  <c r="H18" i="17"/>
  <c r="H17" i="17"/>
  <c r="H16" i="17"/>
  <c r="H15" i="17"/>
  <c r="H14" i="17"/>
  <c r="H13" i="17"/>
  <c r="H12" i="17"/>
  <c r="C21" i="17"/>
  <c r="C20" i="17"/>
  <c r="C19" i="17"/>
  <c r="C18" i="17"/>
  <c r="C17" i="17"/>
  <c r="C16" i="17"/>
  <c r="C15" i="17"/>
  <c r="C14" i="17"/>
  <c r="C13" i="17"/>
  <c r="C22" i="17" s="1"/>
  <c r="C12" i="17"/>
  <c r="P22" i="17"/>
  <c r="O22" i="17"/>
  <c r="N22" i="17"/>
  <c r="M22" i="17"/>
  <c r="L22" i="17"/>
  <c r="K22" i="17"/>
  <c r="J22" i="17"/>
  <c r="I22" i="17"/>
  <c r="G22" i="17"/>
  <c r="F22" i="17"/>
  <c r="E22" i="17"/>
  <c r="D22" i="17"/>
  <c r="T21" i="16"/>
  <c r="T20" i="16"/>
  <c r="T19" i="16"/>
  <c r="T18" i="16"/>
  <c r="T17" i="16"/>
  <c r="T16" i="16"/>
  <c r="T15" i="16"/>
  <c r="T14" i="16"/>
  <c r="T13" i="16"/>
  <c r="T12" i="16"/>
  <c r="S21" i="16"/>
  <c r="S20" i="16"/>
  <c r="S19" i="16"/>
  <c r="S18" i="16"/>
  <c r="S17" i="16"/>
  <c r="S16" i="16"/>
  <c r="U16" i="16" s="1"/>
  <c r="S15" i="16"/>
  <c r="S14" i="16"/>
  <c r="S13" i="16"/>
  <c r="S12" i="16"/>
  <c r="R21" i="16"/>
  <c r="R20" i="16"/>
  <c r="R19" i="16"/>
  <c r="R18" i="16"/>
  <c r="R17" i="16"/>
  <c r="R16" i="16"/>
  <c r="R15" i="16"/>
  <c r="R14" i="16"/>
  <c r="R13" i="16"/>
  <c r="R12" i="16"/>
  <c r="Q21" i="16"/>
  <c r="Q20" i="16"/>
  <c r="Q19" i="16"/>
  <c r="V19" i="16" s="1"/>
  <c r="Q18" i="16"/>
  <c r="Q17" i="16"/>
  <c r="Q16" i="16"/>
  <c r="Q15" i="16"/>
  <c r="Q14" i="16"/>
  <c r="Q13" i="16"/>
  <c r="Q12" i="16"/>
  <c r="V12" i="16" s="1"/>
  <c r="H21" i="16"/>
  <c r="H20" i="16"/>
  <c r="H19" i="16"/>
  <c r="H18" i="16"/>
  <c r="H17" i="16"/>
  <c r="H16" i="16"/>
  <c r="H15" i="16"/>
  <c r="H14" i="16"/>
  <c r="H13" i="16"/>
  <c r="H12" i="16"/>
  <c r="C21" i="16"/>
  <c r="C20" i="16"/>
  <c r="C19" i="16"/>
  <c r="C18" i="16"/>
  <c r="C17" i="16"/>
  <c r="C16" i="16"/>
  <c r="C15" i="16"/>
  <c r="C14" i="16"/>
  <c r="C13" i="16"/>
  <c r="C12" i="16"/>
  <c r="P22" i="16"/>
  <c r="O22" i="16"/>
  <c r="N22" i="16"/>
  <c r="M22" i="16"/>
  <c r="L22" i="16"/>
  <c r="K22" i="16"/>
  <c r="J22" i="16"/>
  <c r="I22" i="16"/>
  <c r="G22" i="16"/>
  <c r="F22" i="16"/>
  <c r="E22" i="16"/>
  <c r="D22" i="16"/>
  <c r="T21" i="15"/>
  <c r="T20" i="15"/>
  <c r="T19" i="15"/>
  <c r="T18" i="15"/>
  <c r="T17" i="15"/>
  <c r="T16" i="15"/>
  <c r="T15" i="15"/>
  <c r="T14" i="15"/>
  <c r="T13" i="15"/>
  <c r="T12" i="15"/>
  <c r="S21" i="15"/>
  <c r="S20" i="15"/>
  <c r="S19" i="15"/>
  <c r="S18" i="15"/>
  <c r="U18" i="15" s="1"/>
  <c r="S17" i="15"/>
  <c r="S16" i="15"/>
  <c r="S15" i="15"/>
  <c r="S14" i="15"/>
  <c r="S13" i="15"/>
  <c r="S12" i="15"/>
  <c r="R21" i="15"/>
  <c r="R20" i="15"/>
  <c r="R19" i="15"/>
  <c r="R18" i="15"/>
  <c r="R17" i="15"/>
  <c r="R16" i="15"/>
  <c r="R15" i="15"/>
  <c r="R14" i="15"/>
  <c r="R13" i="15"/>
  <c r="R12" i="15"/>
  <c r="Q21" i="15"/>
  <c r="Q20" i="15"/>
  <c r="Q19" i="15"/>
  <c r="Q18" i="15"/>
  <c r="V18" i="15" s="1"/>
  <c r="Q17" i="15"/>
  <c r="Q16" i="15"/>
  <c r="Q15" i="15"/>
  <c r="Q14" i="15"/>
  <c r="V14" i="15" s="1"/>
  <c r="Q13" i="15"/>
  <c r="Q12" i="15"/>
  <c r="V12" i="15" s="1"/>
  <c r="H21" i="15"/>
  <c r="H20" i="15"/>
  <c r="H19" i="15"/>
  <c r="H18" i="15"/>
  <c r="H17" i="15"/>
  <c r="H16" i="15"/>
  <c r="H15" i="15"/>
  <c r="H14" i="15"/>
  <c r="H13" i="15"/>
  <c r="H12" i="15"/>
  <c r="C21" i="15"/>
  <c r="C20" i="15"/>
  <c r="C19" i="15"/>
  <c r="C18" i="15"/>
  <c r="C17" i="15"/>
  <c r="C16" i="15"/>
  <c r="C15" i="15"/>
  <c r="C14" i="15"/>
  <c r="C13" i="15"/>
  <c r="C12" i="15"/>
  <c r="P22" i="15"/>
  <c r="O22" i="15"/>
  <c r="N22" i="15"/>
  <c r="M22" i="15"/>
  <c r="L22" i="15"/>
  <c r="K22" i="15"/>
  <c r="J22" i="15"/>
  <c r="I22" i="15"/>
  <c r="G22" i="15"/>
  <c r="F22" i="15"/>
  <c r="E22" i="15"/>
  <c r="D22" i="15"/>
  <c r="U21" i="14"/>
  <c r="U20" i="14"/>
  <c r="U19" i="14"/>
  <c r="U18" i="14"/>
  <c r="U17" i="14"/>
  <c r="U16" i="14"/>
  <c r="U15" i="14"/>
  <c r="U14" i="14"/>
  <c r="U13" i="14"/>
  <c r="R17" i="14"/>
  <c r="R20" i="14"/>
  <c r="U12" i="14"/>
  <c r="R21" i="14"/>
  <c r="R19" i="14"/>
  <c r="R18" i="14"/>
  <c r="R16" i="14"/>
  <c r="R15" i="14"/>
  <c r="R14" i="14"/>
  <c r="R13" i="14"/>
  <c r="R12" i="14"/>
  <c r="Q21" i="14"/>
  <c r="V21" i="14" s="1"/>
  <c r="Q20" i="14"/>
  <c r="V20" i="14" s="1"/>
  <c r="Q19" i="14"/>
  <c r="Q18" i="14"/>
  <c r="Q17" i="14"/>
  <c r="Q16" i="14"/>
  <c r="V16" i="14" s="1"/>
  <c r="Q15" i="14"/>
  <c r="Q14" i="14"/>
  <c r="Q13" i="14"/>
  <c r="V13" i="14" s="1"/>
  <c r="Q12" i="14"/>
  <c r="Q12" i="13"/>
  <c r="H21" i="14"/>
  <c r="H20" i="14"/>
  <c r="H19" i="14"/>
  <c r="H18" i="14"/>
  <c r="H17" i="14"/>
  <c r="H16" i="14"/>
  <c r="H15" i="14"/>
  <c r="H14" i="14"/>
  <c r="H13" i="14"/>
  <c r="H12" i="14"/>
  <c r="C22" i="14"/>
  <c r="D22" i="14"/>
  <c r="E22" i="14"/>
  <c r="F22" i="14"/>
  <c r="G22" i="14"/>
  <c r="I22" i="14"/>
  <c r="J22" i="14"/>
  <c r="K22" i="14"/>
  <c r="L22" i="14"/>
  <c r="M22" i="14"/>
  <c r="N22" i="14"/>
  <c r="O22" i="14"/>
  <c r="P22" i="14"/>
  <c r="S22" i="14"/>
  <c r="T22" i="14"/>
  <c r="P22" i="13"/>
  <c r="O22" i="13"/>
  <c r="N22" i="13"/>
  <c r="M22" i="13"/>
  <c r="L22" i="13"/>
  <c r="K22" i="13"/>
  <c r="J22" i="13"/>
  <c r="I22" i="13"/>
  <c r="U21" i="13"/>
  <c r="U20" i="13"/>
  <c r="U19" i="13"/>
  <c r="U18" i="13"/>
  <c r="U17" i="13"/>
  <c r="U16" i="13"/>
  <c r="U15" i="13"/>
  <c r="U14" i="13"/>
  <c r="U13" i="13"/>
  <c r="U12" i="13"/>
  <c r="T22" i="13"/>
  <c r="S22" i="13"/>
  <c r="R21" i="13"/>
  <c r="R20" i="13"/>
  <c r="R19" i="13"/>
  <c r="R18" i="13"/>
  <c r="R17" i="13"/>
  <c r="R16" i="13"/>
  <c r="R15" i="13"/>
  <c r="R14" i="13"/>
  <c r="R13" i="13"/>
  <c r="R12" i="13"/>
  <c r="Q21" i="13"/>
  <c r="Q20" i="13"/>
  <c r="Q19" i="13"/>
  <c r="V19" i="13" s="1"/>
  <c r="Q18" i="13"/>
  <c r="Q17" i="13"/>
  <c r="Q16" i="13"/>
  <c r="Q15" i="13"/>
  <c r="V15" i="13" s="1"/>
  <c r="Q14" i="13"/>
  <c r="V14" i="13" s="1"/>
  <c r="Q13" i="13"/>
  <c r="H21" i="13"/>
  <c r="H20" i="13"/>
  <c r="H19" i="13"/>
  <c r="H18" i="13"/>
  <c r="H17" i="13"/>
  <c r="H16" i="13"/>
  <c r="H15" i="13"/>
  <c r="H14" i="13"/>
  <c r="H13" i="13"/>
  <c r="H12" i="13"/>
  <c r="G22" i="13"/>
  <c r="F22" i="13"/>
  <c r="E22" i="13"/>
  <c r="D22" i="13"/>
  <c r="C22" i="13"/>
  <c r="T21" i="12"/>
  <c r="T20" i="12"/>
  <c r="T19" i="12"/>
  <c r="T18" i="12"/>
  <c r="T17" i="12"/>
  <c r="T16" i="12"/>
  <c r="T15" i="12"/>
  <c r="T14" i="12"/>
  <c r="T13" i="12"/>
  <c r="S21" i="12"/>
  <c r="S20" i="12"/>
  <c r="U20" i="12" s="1"/>
  <c r="S19" i="12"/>
  <c r="S18" i="12"/>
  <c r="S17" i="12"/>
  <c r="S16" i="12"/>
  <c r="U16" i="12" s="1"/>
  <c r="S15" i="12"/>
  <c r="S14" i="12"/>
  <c r="S13" i="12"/>
  <c r="U13" i="12" s="1"/>
  <c r="T12" i="12"/>
  <c r="S12" i="12"/>
  <c r="U12" i="12" s="1"/>
  <c r="P22" i="12"/>
  <c r="O22" i="12"/>
  <c r="N22" i="12"/>
  <c r="M22" i="12"/>
  <c r="L22" i="12"/>
  <c r="K22" i="12"/>
  <c r="J22" i="12"/>
  <c r="I22" i="12"/>
  <c r="R21" i="12"/>
  <c r="R20" i="12"/>
  <c r="R19" i="12"/>
  <c r="R18" i="12"/>
  <c r="R17" i="12"/>
  <c r="R16" i="12"/>
  <c r="R15" i="12"/>
  <c r="R14" i="12"/>
  <c r="R13" i="12"/>
  <c r="R12" i="12"/>
  <c r="Q21" i="12"/>
  <c r="V21" i="12" s="1"/>
  <c r="Q20" i="12"/>
  <c r="Q19" i="12"/>
  <c r="Q18" i="12"/>
  <c r="Q17" i="12"/>
  <c r="Q16" i="12"/>
  <c r="V16" i="12" s="1"/>
  <c r="Q15" i="12"/>
  <c r="Q14" i="12"/>
  <c r="Q13" i="12"/>
  <c r="Q12" i="12"/>
  <c r="H21" i="12"/>
  <c r="H20" i="12"/>
  <c r="H19" i="12"/>
  <c r="H18" i="12"/>
  <c r="H17" i="12"/>
  <c r="H16" i="12"/>
  <c r="H15" i="12"/>
  <c r="H14" i="12"/>
  <c r="H13" i="12"/>
  <c r="H12" i="12"/>
  <c r="G22" i="12"/>
  <c r="F22" i="12"/>
  <c r="E22" i="12"/>
  <c r="D22" i="12"/>
  <c r="C21" i="12"/>
  <c r="C20" i="12"/>
  <c r="C19" i="12"/>
  <c r="C18" i="12"/>
  <c r="C17" i="12"/>
  <c r="C16" i="12"/>
  <c r="C15" i="12"/>
  <c r="C14" i="12"/>
  <c r="C13" i="12"/>
  <c r="C12" i="12"/>
  <c r="P22" i="11"/>
  <c r="O22" i="11"/>
  <c r="N22" i="11"/>
  <c r="M22" i="11"/>
  <c r="L22" i="11"/>
  <c r="K22" i="11"/>
  <c r="J22" i="11"/>
  <c r="I22" i="11"/>
  <c r="T21" i="11"/>
  <c r="T20" i="11"/>
  <c r="T19" i="11"/>
  <c r="T18" i="11"/>
  <c r="T17" i="11"/>
  <c r="T16" i="11"/>
  <c r="T15" i="11"/>
  <c r="T14" i="11"/>
  <c r="T13" i="11"/>
  <c r="T12" i="11"/>
  <c r="S21" i="11"/>
  <c r="U21" i="11" s="1"/>
  <c r="S20" i="11"/>
  <c r="U20" i="11" s="1"/>
  <c r="S19" i="11"/>
  <c r="S18" i="11"/>
  <c r="S17" i="11"/>
  <c r="S16" i="11"/>
  <c r="U16" i="11" s="1"/>
  <c r="S15" i="11"/>
  <c r="S14" i="11"/>
  <c r="S13" i="11"/>
  <c r="U13" i="11" s="1"/>
  <c r="S12" i="11"/>
  <c r="R21" i="11"/>
  <c r="R20" i="11"/>
  <c r="R19" i="11"/>
  <c r="R18" i="11"/>
  <c r="R17" i="11"/>
  <c r="R16" i="11"/>
  <c r="R15" i="11"/>
  <c r="R14" i="11"/>
  <c r="R13" i="11"/>
  <c r="Q21" i="11"/>
  <c r="Q20" i="11"/>
  <c r="V20" i="11" s="1"/>
  <c r="Q19" i="11"/>
  <c r="Q18" i="11"/>
  <c r="Q17" i="11"/>
  <c r="Q16" i="11"/>
  <c r="V16" i="11" s="1"/>
  <c r="Q15" i="11"/>
  <c r="Q14" i="11"/>
  <c r="Q13" i="11"/>
  <c r="R12" i="11"/>
  <c r="Q12" i="11"/>
  <c r="G22" i="11"/>
  <c r="F22" i="11"/>
  <c r="E22" i="11"/>
  <c r="D22" i="11"/>
  <c r="H21" i="11"/>
  <c r="H20" i="11"/>
  <c r="H19" i="11"/>
  <c r="H18" i="11"/>
  <c r="H17" i="11"/>
  <c r="H16" i="11"/>
  <c r="H15" i="11"/>
  <c r="H14" i="11"/>
  <c r="H13" i="11"/>
  <c r="H12" i="11"/>
  <c r="C21" i="11"/>
  <c r="C20" i="11"/>
  <c r="C19" i="11"/>
  <c r="C18" i="11"/>
  <c r="C17" i="11"/>
  <c r="C16" i="11"/>
  <c r="C15" i="11"/>
  <c r="C14" i="11"/>
  <c r="C13" i="11"/>
  <c r="C12" i="11"/>
  <c r="P22" i="10"/>
  <c r="O22" i="10"/>
  <c r="N22" i="10"/>
  <c r="M22" i="10"/>
  <c r="L22" i="10"/>
  <c r="K22" i="10"/>
  <c r="J22" i="10"/>
  <c r="I22" i="10"/>
  <c r="T21" i="10"/>
  <c r="T20" i="10"/>
  <c r="T19" i="10"/>
  <c r="T18" i="10"/>
  <c r="T17" i="10"/>
  <c r="T16" i="10"/>
  <c r="T15" i="10"/>
  <c r="T14" i="10"/>
  <c r="T13" i="10"/>
  <c r="S21" i="10"/>
  <c r="U21" i="10" s="1"/>
  <c r="S20" i="10"/>
  <c r="U20" i="10" s="1"/>
  <c r="S19" i="10"/>
  <c r="U19" i="10" s="1"/>
  <c r="S18" i="10"/>
  <c r="S17" i="10"/>
  <c r="S16" i="10"/>
  <c r="U16" i="10" s="1"/>
  <c r="S15" i="10"/>
  <c r="S14" i="10"/>
  <c r="S13" i="10"/>
  <c r="U13" i="10" s="1"/>
  <c r="T12" i="10"/>
  <c r="S12" i="10"/>
  <c r="R21" i="10"/>
  <c r="R20" i="10"/>
  <c r="R19" i="10"/>
  <c r="R18" i="10"/>
  <c r="R17" i="10"/>
  <c r="R16" i="10"/>
  <c r="R15" i="10"/>
  <c r="R14" i="10"/>
  <c r="R13" i="10"/>
  <c r="R12" i="10"/>
  <c r="Q12" i="10"/>
  <c r="Q21" i="10"/>
  <c r="Q20" i="10"/>
  <c r="Q19" i="10"/>
  <c r="Q18" i="10"/>
  <c r="Q17" i="10"/>
  <c r="Q16" i="10"/>
  <c r="Q15" i="10"/>
  <c r="Q14" i="10"/>
  <c r="Q13" i="10"/>
  <c r="H21" i="10"/>
  <c r="H20" i="10"/>
  <c r="H19" i="10"/>
  <c r="H18" i="10"/>
  <c r="H17" i="10"/>
  <c r="H16" i="10"/>
  <c r="H15" i="10"/>
  <c r="H14" i="10"/>
  <c r="H13" i="10"/>
  <c r="H12" i="10"/>
  <c r="G22" i="10"/>
  <c r="F22" i="10"/>
  <c r="E22" i="10"/>
  <c r="D22" i="10"/>
  <c r="C21" i="10"/>
  <c r="C20" i="10"/>
  <c r="C19" i="10"/>
  <c r="C18" i="10"/>
  <c r="C17" i="10"/>
  <c r="C16" i="10"/>
  <c r="C15" i="10"/>
  <c r="C14" i="10"/>
  <c r="C13" i="10"/>
  <c r="C12" i="10"/>
  <c r="Q17" i="9"/>
  <c r="V20" i="15" l="1"/>
  <c r="V20" i="16"/>
  <c r="V19" i="12"/>
  <c r="V17" i="13"/>
  <c r="V21" i="15"/>
  <c r="U13" i="15"/>
  <c r="V21" i="16"/>
  <c r="U13" i="16"/>
  <c r="V20" i="17"/>
  <c r="V21" i="18"/>
  <c r="V21" i="19"/>
  <c r="U12" i="19"/>
  <c r="V16" i="21"/>
  <c r="V20" i="22"/>
  <c r="U12" i="16"/>
  <c r="U22" i="16" s="1"/>
  <c r="V19" i="17"/>
  <c r="V20" i="18"/>
  <c r="V20" i="19"/>
  <c r="U12" i="10"/>
  <c r="U12" i="11"/>
  <c r="U22" i="11" s="1"/>
  <c r="U15" i="12"/>
  <c r="V12" i="14"/>
  <c r="U14" i="15"/>
  <c r="U13" i="18"/>
  <c r="V12" i="19"/>
  <c r="U13" i="19"/>
  <c r="V17" i="21"/>
  <c r="U22" i="26"/>
  <c r="U17" i="12"/>
  <c r="U15" i="11"/>
  <c r="V13" i="16"/>
  <c r="U17" i="16"/>
  <c r="V12" i="17"/>
  <c r="V13" i="18"/>
  <c r="U16" i="19"/>
  <c r="V21" i="13"/>
  <c r="V15" i="14"/>
  <c r="V13" i="15"/>
  <c r="U15" i="10"/>
  <c r="V12" i="12"/>
  <c r="U19" i="12"/>
  <c r="U16" i="17"/>
  <c r="U17" i="18"/>
  <c r="V14" i="19"/>
  <c r="U17" i="19"/>
  <c r="V21" i="21"/>
  <c r="U16" i="22"/>
  <c r="U17" i="11"/>
  <c r="V13" i="12"/>
  <c r="V14" i="22"/>
  <c r="V15" i="16"/>
  <c r="U17" i="10"/>
  <c r="U21" i="12"/>
  <c r="V18" i="14"/>
  <c r="V16" i="15"/>
  <c r="V16" i="16"/>
  <c r="U20" i="16"/>
  <c r="V15" i="17"/>
  <c r="U18" i="17"/>
  <c r="U19" i="18"/>
  <c r="V16" i="19"/>
  <c r="U18" i="22"/>
  <c r="V22" i="26"/>
  <c r="U19" i="11"/>
  <c r="V15" i="12"/>
  <c r="V13" i="13"/>
  <c r="V17" i="15"/>
  <c r="V17" i="16"/>
  <c r="U21" i="16"/>
  <c r="V16" i="17"/>
  <c r="U19" i="17"/>
  <c r="V17" i="18"/>
  <c r="U20" i="19"/>
  <c r="V12" i="20"/>
  <c r="V12" i="21"/>
  <c r="V12" i="22"/>
  <c r="V16" i="22"/>
  <c r="T22" i="19"/>
  <c r="U16" i="20"/>
  <c r="U20" i="20"/>
  <c r="T22" i="21"/>
  <c r="U16" i="21"/>
  <c r="U20" i="21"/>
  <c r="S22" i="22"/>
  <c r="U13" i="23"/>
  <c r="U17" i="23"/>
  <c r="U21" i="23"/>
  <c r="C22" i="10"/>
  <c r="C22" i="16"/>
  <c r="U14" i="21"/>
  <c r="U18" i="21"/>
  <c r="U22" i="27"/>
  <c r="T22" i="22"/>
  <c r="T22" i="10"/>
  <c r="T22" i="12"/>
  <c r="U12" i="17"/>
  <c r="T22" i="18"/>
  <c r="S22" i="19"/>
  <c r="V15" i="19"/>
  <c r="V19" i="19"/>
  <c r="H22" i="11"/>
  <c r="U14" i="11"/>
  <c r="U18" i="11"/>
  <c r="T22" i="11"/>
  <c r="V18" i="12"/>
  <c r="V16" i="13"/>
  <c r="V20" i="13"/>
  <c r="V14" i="14"/>
  <c r="S22" i="15"/>
  <c r="V15" i="15"/>
  <c r="V19" i="15"/>
  <c r="U15" i="15"/>
  <c r="U19" i="15"/>
  <c r="V13" i="17"/>
  <c r="V17" i="17"/>
  <c r="V22" i="17" s="1"/>
  <c r="U15" i="19"/>
  <c r="U19" i="19"/>
  <c r="V15" i="21"/>
  <c r="V17" i="22"/>
  <c r="V21" i="22"/>
  <c r="U14" i="10"/>
  <c r="U18" i="10"/>
  <c r="V18" i="11"/>
  <c r="U18" i="12"/>
  <c r="V19" i="14"/>
  <c r="Q22" i="16"/>
  <c r="H22" i="19"/>
  <c r="Q22" i="19"/>
  <c r="U19" i="20"/>
  <c r="S22" i="21"/>
  <c r="U15" i="21"/>
  <c r="U19" i="21"/>
  <c r="U13" i="22"/>
  <c r="U17" i="22"/>
  <c r="U21" i="22"/>
  <c r="U22" i="24"/>
  <c r="H22" i="10"/>
  <c r="H22" i="12"/>
  <c r="H22" i="13"/>
  <c r="C22" i="21"/>
  <c r="V15" i="22"/>
  <c r="V19" i="22"/>
  <c r="T22" i="23"/>
  <c r="C22" i="11"/>
  <c r="C22" i="12"/>
  <c r="U12" i="15"/>
  <c r="U16" i="15"/>
  <c r="U20" i="15"/>
  <c r="V14" i="16"/>
  <c r="V18" i="16"/>
  <c r="V22" i="16" s="1"/>
  <c r="U18" i="16"/>
  <c r="V21" i="17"/>
  <c r="V14" i="18"/>
  <c r="V18" i="18"/>
  <c r="R22" i="18"/>
  <c r="C22" i="19"/>
  <c r="U14" i="19"/>
  <c r="U18" i="19"/>
  <c r="H22" i="21"/>
  <c r="R22" i="21"/>
  <c r="U12" i="22"/>
  <c r="U15" i="22"/>
  <c r="U19" i="22"/>
  <c r="U12" i="23"/>
  <c r="U17" i="15"/>
  <c r="U21" i="15"/>
  <c r="U15" i="16"/>
  <c r="U19" i="16"/>
  <c r="U13" i="17"/>
  <c r="U17" i="17"/>
  <c r="U21" i="17"/>
  <c r="H22" i="18"/>
  <c r="V15" i="18"/>
  <c r="V19" i="18"/>
  <c r="U14" i="18"/>
  <c r="U18" i="18"/>
  <c r="U18" i="20"/>
  <c r="V17" i="10"/>
  <c r="S22" i="11"/>
  <c r="S22" i="12"/>
  <c r="S22" i="10"/>
  <c r="U14" i="12"/>
  <c r="H22" i="14"/>
  <c r="C22" i="15"/>
  <c r="H22" i="15"/>
  <c r="R22" i="15"/>
  <c r="T22" i="15"/>
  <c r="H22" i="16"/>
  <c r="R22" i="16"/>
  <c r="S22" i="16"/>
  <c r="T22" i="16"/>
  <c r="U14" i="16"/>
  <c r="S22" i="17"/>
  <c r="C22" i="18"/>
  <c r="Q22" i="18"/>
  <c r="S22" i="18"/>
  <c r="V13" i="19"/>
  <c r="H22" i="20"/>
  <c r="U12" i="21"/>
  <c r="H22" i="23"/>
  <c r="C22" i="23"/>
  <c r="V17" i="14"/>
  <c r="H22" i="17"/>
  <c r="Q22" i="17"/>
  <c r="R22" i="17"/>
  <c r="T22" i="17"/>
  <c r="U14" i="17"/>
  <c r="V14" i="17"/>
  <c r="R22" i="19"/>
  <c r="C22" i="22"/>
  <c r="H22" i="22"/>
  <c r="V22" i="27"/>
  <c r="V22" i="25"/>
  <c r="V22" i="24"/>
  <c r="V21" i="23"/>
  <c r="V20" i="23"/>
  <c r="V15" i="23"/>
  <c r="V14" i="23"/>
  <c r="U14" i="23"/>
  <c r="U16" i="23"/>
  <c r="U18" i="23"/>
  <c r="U20" i="23"/>
  <c r="S22" i="23"/>
  <c r="V19" i="23"/>
  <c r="V18" i="23"/>
  <c r="V17" i="23"/>
  <c r="V16" i="23"/>
  <c r="V13" i="23"/>
  <c r="V12" i="23"/>
  <c r="R22" i="23"/>
  <c r="Q22" i="23"/>
  <c r="V13" i="22"/>
  <c r="R22" i="22"/>
  <c r="Q22" i="22"/>
  <c r="V20" i="21"/>
  <c r="V19" i="21"/>
  <c r="Q22" i="21"/>
  <c r="V15" i="20"/>
  <c r="V21" i="20"/>
  <c r="V20" i="20"/>
  <c r="V19" i="20"/>
  <c r="V18" i="20"/>
  <c r="V14" i="20"/>
  <c r="V16" i="20"/>
  <c r="Q22" i="20"/>
  <c r="V17" i="20"/>
  <c r="U17" i="20"/>
  <c r="U15" i="20"/>
  <c r="T22" i="20"/>
  <c r="U14" i="20"/>
  <c r="C22" i="20"/>
  <c r="S22" i="20"/>
  <c r="U12" i="20"/>
  <c r="R22" i="20"/>
  <c r="Q22" i="15"/>
  <c r="R22" i="14"/>
  <c r="Q22" i="14"/>
  <c r="U22" i="14"/>
  <c r="V18" i="13"/>
  <c r="R22" i="13"/>
  <c r="Q22" i="13"/>
  <c r="V12" i="13"/>
  <c r="U22" i="13"/>
  <c r="V20" i="12"/>
  <c r="V14" i="12"/>
  <c r="V17" i="12"/>
  <c r="R22" i="12"/>
  <c r="Q22" i="12"/>
  <c r="V13" i="11"/>
  <c r="V14" i="11"/>
  <c r="V21" i="11"/>
  <c r="V19" i="11"/>
  <c r="V17" i="11"/>
  <c r="V15" i="11"/>
  <c r="R22" i="11"/>
  <c r="V12" i="11"/>
  <c r="Q22" i="11"/>
  <c r="V21" i="10"/>
  <c r="V20" i="10"/>
  <c r="V19" i="10"/>
  <c r="V18" i="10"/>
  <c r="V16" i="10"/>
  <c r="V15" i="10"/>
  <c r="V14" i="10"/>
  <c r="V13" i="10"/>
  <c r="R22" i="10"/>
  <c r="Q22" i="10"/>
  <c r="V12" i="10"/>
  <c r="T21" i="9"/>
  <c r="T20" i="9"/>
  <c r="T19" i="9"/>
  <c r="T18" i="9"/>
  <c r="T17" i="9"/>
  <c r="T16" i="9"/>
  <c r="T15" i="9"/>
  <c r="T14" i="9"/>
  <c r="T13" i="9"/>
  <c r="T12" i="9"/>
  <c r="S21" i="9"/>
  <c r="S20" i="9"/>
  <c r="S19" i="9"/>
  <c r="U19" i="9" s="1"/>
  <c r="S18" i="9"/>
  <c r="S17" i="9"/>
  <c r="S16" i="9"/>
  <c r="S15" i="9"/>
  <c r="U15" i="9" s="1"/>
  <c r="S14" i="9"/>
  <c r="S13" i="9"/>
  <c r="S12" i="9"/>
  <c r="R21" i="9"/>
  <c r="R20" i="9"/>
  <c r="R19" i="9"/>
  <c r="R18" i="9"/>
  <c r="R17" i="9"/>
  <c r="V17" i="9" s="1"/>
  <c r="R16" i="9"/>
  <c r="R15" i="9"/>
  <c r="R14" i="9"/>
  <c r="R13" i="9"/>
  <c r="R12" i="9"/>
  <c r="Q21" i="9"/>
  <c r="Q20" i="9"/>
  <c r="Q19" i="9"/>
  <c r="Q18" i="9"/>
  <c r="Q16" i="9"/>
  <c r="Q15" i="9"/>
  <c r="Q14" i="9"/>
  <c r="Q13" i="9"/>
  <c r="Q12" i="9"/>
  <c r="H21" i="9"/>
  <c r="H20" i="9"/>
  <c r="H19" i="9"/>
  <c r="H18" i="9"/>
  <c r="H17" i="9"/>
  <c r="H16" i="9"/>
  <c r="H15" i="9"/>
  <c r="H14" i="9"/>
  <c r="H13" i="9"/>
  <c r="H12" i="9"/>
  <c r="E22" i="9"/>
  <c r="D22" i="9"/>
  <c r="C21" i="9"/>
  <c r="C20" i="9"/>
  <c r="C19" i="9"/>
  <c r="C18" i="9"/>
  <c r="C17" i="9"/>
  <c r="C16" i="9"/>
  <c r="C15" i="9"/>
  <c r="C14" i="9"/>
  <c r="C13" i="9"/>
  <c r="C12" i="9"/>
  <c r="G22" i="9"/>
  <c r="F22" i="9"/>
  <c r="P22" i="9"/>
  <c r="O22" i="9"/>
  <c r="N22" i="9"/>
  <c r="M22" i="9"/>
  <c r="L22" i="9"/>
  <c r="K22" i="9"/>
  <c r="J22" i="9"/>
  <c r="I22" i="9"/>
  <c r="Q21" i="8"/>
  <c r="Q20" i="8"/>
  <c r="Q19" i="8"/>
  <c r="Q18" i="8"/>
  <c r="Q17" i="8"/>
  <c r="Q16" i="8"/>
  <c r="Q15" i="8"/>
  <c r="Q14" i="8"/>
  <c r="Q13" i="8"/>
  <c r="Q12" i="8"/>
  <c r="R12" i="8"/>
  <c r="R13" i="8"/>
  <c r="R21" i="8"/>
  <c r="R20" i="8"/>
  <c r="R19" i="8"/>
  <c r="V19" i="8" s="1"/>
  <c r="R18" i="8"/>
  <c r="R17" i="8"/>
  <c r="R16" i="8"/>
  <c r="R15" i="8"/>
  <c r="V15" i="8" s="1"/>
  <c r="R14" i="8"/>
  <c r="V21" i="8"/>
  <c r="T21" i="8"/>
  <c r="T20" i="8"/>
  <c r="T19" i="8"/>
  <c r="T18" i="8"/>
  <c r="T17" i="8"/>
  <c r="T16" i="8"/>
  <c r="T15" i="8"/>
  <c r="T14" i="8"/>
  <c r="T13" i="8"/>
  <c r="S21" i="8"/>
  <c r="S20" i="8"/>
  <c r="S19" i="8"/>
  <c r="S18" i="8"/>
  <c r="S17" i="8"/>
  <c r="S16" i="8"/>
  <c r="S15" i="8"/>
  <c r="S14" i="8"/>
  <c r="S13" i="8"/>
  <c r="T12" i="8"/>
  <c r="S12" i="8"/>
  <c r="C21" i="8"/>
  <c r="C20" i="8"/>
  <c r="C19" i="8"/>
  <c r="C18" i="8"/>
  <c r="C17" i="8"/>
  <c r="C16" i="8"/>
  <c r="C15" i="8"/>
  <c r="C14" i="8"/>
  <c r="C13" i="8"/>
  <c r="C12" i="8"/>
  <c r="H21" i="8"/>
  <c r="H20" i="8"/>
  <c r="H19" i="8"/>
  <c r="H18" i="8"/>
  <c r="H17" i="8"/>
  <c r="H16" i="8"/>
  <c r="H15" i="8"/>
  <c r="H14" i="8"/>
  <c r="H13" i="8"/>
  <c r="H12" i="8"/>
  <c r="P22" i="8"/>
  <c r="O22" i="8"/>
  <c r="N22" i="8"/>
  <c r="M22" i="8"/>
  <c r="L22" i="8"/>
  <c r="K22" i="8"/>
  <c r="J22" i="8"/>
  <c r="I22" i="8"/>
  <c r="G22" i="8"/>
  <c r="F22" i="8"/>
  <c r="E22" i="8"/>
  <c r="D22" i="8"/>
  <c r="S12" i="7"/>
  <c r="U22" i="7"/>
  <c r="T22" i="7"/>
  <c r="P22" i="7"/>
  <c r="O22" i="7"/>
  <c r="N22" i="7"/>
  <c r="M22" i="7"/>
  <c r="L22" i="7"/>
  <c r="K22" i="7"/>
  <c r="J22" i="7"/>
  <c r="I22" i="7"/>
  <c r="G22" i="7"/>
  <c r="F22" i="7"/>
  <c r="E22" i="7"/>
  <c r="D22" i="7"/>
  <c r="S21" i="7"/>
  <c r="R21" i="7"/>
  <c r="Q21" i="7"/>
  <c r="H21" i="7"/>
  <c r="C21" i="7"/>
  <c r="S20" i="7"/>
  <c r="R20" i="7"/>
  <c r="Q20" i="7"/>
  <c r="H20" i="7"/>
  <c r="C20" i="7"/>
  <c r="S19" i="7"/>
  <c r="R19" i="7"/>
  <c r="Q19" i="7"/>
  <c r="H19" i="7"/>
  <c r="C19" i="7"/>
  <c r="S18" i="7"/>
  <c r="R18" i="7"/>
  <c r="Q18" i="7"/>
  <c r="H18" i="7"/>
  <c r="C18" i="7"/>
  <c r="S17" i="7"/>
  <c r="R17" i="7"/>
  <c r="Q17" i="7"/>
  <c r="H17" i="7"/>
  <c r="C17" i="7"/>
  <c r="S16" i="7"/>
  <c r="R16" i="7"/>
  <c r="Q16" i="7"/>
  <c r="H16" i="7"/>
  <c r="C16" i="7"/>
  <c r="S15" i="7"/>
  <c r="R15" i="7"/>
  <c r="Q15" i="7"/>
  <c r="H15" i="7"/>
  <c r="C15" i="7"/>
  <c r="S14" i="7"/>
  <c r="R14" i="7"/>
  <c r="Q14" i="7"/>
  <c r="H14" i="7"/>
  <c r="C14" i="7"/>
  <c r="S13" i="7"/>
  <c r="R13" i="7"/>
  <c r="Q13" i="7"/>
  <c r="H13" i="7"/>
  <c r="C13" i="7"/>
  <c r="R12" i="7"/>
  <c r="Q12" i="7"/>
  <c r="H12" i="7"/>
  <c r="C12" i="7"/>
  <c r="V22" i="18" l="1"/>
  <c r="V22" i="19"/>
  <c r="H22" i="9"/>
  <c r="V22" i="15"/>
  <c r="U22" i="10"/>
  <c r="U18" i="8"/>
  <c r="V13" i="9"/>
  <c r="V22" i="14"/>
  <c r="U22" i="18"/>
  <c r="U22" i="17"/>
  <c r="H22" i="8"/>
  <c r="U16" i="8"/>
  <c r="U20" i="8"/>
  <c r="U15" i="8"/>
  <c r="U19" i="8"/>
  <c r="V22" i="21"/>
  <c r="V22" i="22"/>
  <c r="V20" i="7"/>
  <c r="U22" i="12"/>
  <c r="V18" i="9"/>
  <c r="U18" i="9"/>
  <c r="T22" i="9"/>
  <c r="U22" i="22"/>
  <c r="U22" i="19"/>
  <c r="V16" i="7"/>
  <c r="C22" i="8"/>
  <c r="V17" i="8"/>
  <c r="C22" i="9"/>
  <c r="V14" i="9"/>
  <c r="V19" i="9"/>
  <c r="U22" i="23"/>
  <c r="U22" i="21"/>
  <c r="U12" i="8"/>
  <c r="Q22" i="9"/>
  <c r="V16" i="9"/>
  <c r="V21" i="9"/>
  <c r="U13" i="9"/>
  <c r="U17" i="9"/>
  <c r="U21" i="9"/>
  <c r="U22" i="20"/>
  <c r="V13" i="8"/>
  <c r="U22" i="15"/>
  <c r="S22" i="7"/>
  <c r="V14" i="7"/>
  <c r="S22" i="8"/>
  <c r="U13" i="8"/>
  <c r="U17" i="8"/>
  <c r="U21" i="8"/>
  <c r="V12" i="8"/>
  <c r="V15" i="9"/>
  <c r="V20" i="9"/>
  <c r="U12" i="9"/>
  <c r="U16" i="9"/>
  <c r="U20" i="9"/>
  <c r="Q22" i="7"/>
  <c r="V13" i="7"/>
  <c r="V15" i="7"/>
  <c r="V17" i="7"/>
  <c r="V19" i="7"/>
  <c r="V21" i="7"/>
  <c r="U14" i="8"/>
  <c r="R22" i="9"/>
  <c r="S22" i="9"/>
  <c r="U14" i="9"/>
  <c r="V12" i="9"/>
  <c r="V22" i="13"/>
  <c r="V22" i="23"/>
  <c r="V22" i="20"/>
  <c r="V22" i="12"/>
  <c r="V22" i="11"/>
  <c r="V22" i="10"/>
  <c r="R22" i="8"/>
  <c r="V14" i="8"/>
  <c r="V16" i="8"/>
  <c r="V18" i="8"/>
  <c r="V20" i="8"/>
  <c r="T22" i="8"/>
  <c r="C22" i="7"/>
  <c r="H22" i="7"/>
  <c r="R22" i="7"/>
  <c r="V18" i="7"/>
  <c r="V12" i="7"/>
  <c r="S21" i="6"/>
  <c r="S20" i="6"/>
  <c r="S19" i="6"/>
  <c r="S18" i="6"/>
  <c r="S17" i="6"/>
  <c r="S16" i="6"/>
  <c r="S15" i="6"/>
  <c r="S14" i="6"/>
  <c r="S13" i="6"/>
  <c r="S12" i="6"/>
  <c r="U22" i="6"/>
  <c r="R21" i="6"/>
  <c r="R20" i="6"/>
  <c r="R19" i="6"/>
  <c r="R18" i="6"/>
  <c r="R17" i="6"/>
  <c r="R16" i="6"/>
  <c r="R15" i="6"/>
  <c r="R14" i="6"/>
  <c r="R13" i="6"/>
  <c r="R12" i="6"/>
  <c r="Q21" i="6"/>
  <c r="Q20" i="6"/>
  <c r="V20" i="6" s="1"/>
  <c r="Q19" i="6"/>
  <c r="Q18" i="6"/>
  <c r="Q17" i="6"/>
  <c r="V17" i="6" s="1"/>
  <c r="Q16" i="6"/>
  <c r="Q15" i="6"/>
  <c r="Q14" i="6"/>
  <c r="Q13" i="6"/>
  <c r="Q12" i="6"/>
  <c r="H21" i="6"/>
  <c r="H20" i="6"/>
  <c r="H19" i="6"/>
  <c r="H18" i="6"/>
  <c r="H17" i="6"/>
  <c r="H16" i="6"/>
  <c r="H15" i="6"/>
  <c r="H14" i="6"/>
  <c r="H13" i="6"/>
  <c r="H12" i="6"/>
  <c r="C21" i="6"/>
  <c r="C20" i="6"/>
  <c r="C19" i="6"/>
  <c r="C18" i="6"/>
  <c r="C17" i="6"/>
  <c r="C16" i="6"/>
  <c r="C15" i="6"/>
  <c r="C14" i="6"/>
  <c r="C13" i="6"/>
  <c r="C12" i="6"/>
  <c r="T22" i="6"/>
  <c r="P22" i="6"/>
  <c r="O22" i="6"/>
  <c r="N22" i="6"/>
  <c r="M22" i="6"/>
  <c r="L22" i="6"/>
  <c r="K22" i="6"/>
  <c r="J22" i="6"/>
  <c r="I22" i="6"/>
  <c r="G22" i="6"/>
  <c r="F22" i="6"/>
  <c r="E22" i="6"/>
  <c r="D22" i="6"/>
  <c r="U21" i="5"/>
  <c r="U20" i="5"/>
  <c r="U19" i="5"/>
  <c r="U18" i="5"/>
  <c r="U17" i="5"/>
  <c r="U16" i="5"/>
  <c r="U15" i="5"/>
  <c r="U14" i="5"/>
  <c r="U13" i="5"/>
  <c r="U12" i="5"/>
  <c r="U22" i="5" s="1"/>
  <c r="R21" i="5"/>
  <c r="R20" i="5"/>
  <c r="R19" i="5"/>
  <c r="R18" i="5"/>
  <c r="R17" i="5"/>
  <c r="R16" i="5"/>
  <c r="R15" i="5"/>
  <c r="R14" i="5"/>
  <c r="R13" i="5"/>
  <c r="R12" i="5"/>
  <c r="Q21" i="5"/>
  <c r="Q20" i="5"/>
  <c r="V20" i="5" s="1"/>
  <c r="Q19" i="5"/>
  <c r="Q18" i="5"/>
  <c r="Q17" i="5"/>
  <c r="Q16" i="5"/>
  <c r="Q15" i="5"/>
  <c r="Q14" i="5"/>
  <c r="Q13" i="5"/>
  <c r="Q12" i="5"/>
  <c r="H21" i="5"/>
  <c r="H20" i="5"/>
  <c r="H19" i="5"/>
  <c r="H18" i="5"/>
  <c r="H17" i="5"/>
  <c r="H16" i="5"/>
  <c r="H15" i="5"/>
  <c r="H14" i="5"/>
  <c r="H13" i="5"/>
  <c r="H12" i="5"/>
  <c r="H22" i="5" s="1"/>
  <c r="C21" i="5"/>
  <c r="C20" i="5"/>
  <c r="C19" i="5"/>
  <c r="C18" i="5"/>
  <c r="C17" i="5"/>
  <c r="C16" i="5"/>
  <c r="C22" i="5" s="1"/>
  <c r="C15" i="5"/>
  <c r="C14" i="5"/>
  <c r="C13" i="5"/>
  <c r="C12" i="5"/>
  <c r="U21" i="4"/>
  <c r="U20" i="4"/>
  <c r="U19" i="4"/>
  <c r="U18" i="4"/>
  <c r="U17" i="4"/>
  <c r="U16" i="4"/>
  <c r="U15" i="4"/>
  <c r="U14" i="4"/>
  <c r="U13" i="4"/>
  <c r="U12" i="4"/>
  <c r="R21" i="4"/>
  <c r="R20" i="4"/>
  <c r="R19" i="4"/>
  <c r="R18" i="4"/>
  <c r="R17" i="4"/>
  <c r="R16" i="4"/>
  <c r="R15" i="4"/>
  <c r="R14" i="4"/>
  <c r="R13" i="4"/>
  <c r="R12" i="4"/>
  <c r="R22" i="4" s="1"/>
  <c r="Q21" i="4"/>
  <c r="Q20" i="4"/>
  <c r="Q19" i="4"/>
  <c r="Q18" i="4"/>
  <c r="Q17" i="4"/>
  <c r="Q16" i="4"/>
  <c r="Q15" i="4"/>
  <c r="Q14" i="4"/>
  <c r="V14" i="4" s="1"/>
  <c r="Q13" i="4"/>
  <c r="V13" i="4" s="1"/>
  <c r="Q12" i="4"/>
  <c r="C21" i="4"/>
  <c r="C20" i="4"/>
  <c r="C19" i="4"/>
  <c r="C18" i="4"/>
  <c r="C17" i="4"/>
  <c r="C16" i="4"/>
  <c r="C15" i="4"/>
  <c r="C14" i="4"/>
  <c r="C13" i="4"/>
  <c r="C12" i="4"/>
  <c r="H21" i="4"/>
  <c r="H20" i="4"/>
  <c r="H19" i="4"/>
  <c r="H18" i="4"/>
  <c r="H22" i="4" s="1"/>
  <c r="H17" i="4"/>
  <c r="H16" i="4"/>
  <c r="H15" i="4"/>
  <c r="H14" i="4"/>
  <c r="H13" i="4"/>
  <c r="H12" i="4"/>
  <c r="U21" i="3"/>
  <c r="U20" i="3"/>
  <c r="U19" i="3"/>
  <c r="U18" i="3"/>
  <c r="U17" i="3"/>
  <c r="U16" i="3"/>
  <c r="U15" i="3"/>
  <c r="U14" i="3"/>
  <c r="U13" i="3"/>
  <c r="U12" i="3"/>
  <c r="R21" i="3"/>
  <c r="R20" i="3"/>
  <c r="R19" i="3"/>
  <c r="R18" i="3"/>
  <c r="R17" i="3"/>
  <c r="R16" i="3"/>
  <c r="R15" i="3"/>
  <c r="R14" i="3"/>
  <c r="R13" i="3"/>
  <c r="R12" i="3"/>
  <c r="Q21" i="3"/>
  <c r="Q20" i="3"/>
  <c r="Q19" i="3"/>
  <c r="Q18" i="3"/>
  <c r="Q17" i="3"/>
  <c r="Q16" i="3"/>
  <c r="V16" i="3" s="1"/>
  <c r="Q15" i="3"/>
  <c r="V15" i="3" s="1"/>
  <c r="Q14" i="3"/>
  <c r="Q13" i="3"/>
  <c r="Q12" i="3"/>
  <c r="Q22" i="3" s="1"/>
  <c r="H21" i="3"/>
  <c r="H20" i="3"/>
  <c r="H19" i="3"/>
  <c r="H18" i="3"/>
  <c r="H17" i="3"/>
  <c r="H16" i="3"/>
  <c r="H15" i="3"/>
  <c r="H14" i="3"/>
  <c r="H13" i="3"/>
  <c r="H22" i="3" s="1"/>
  <c r="H12" i="3"/>
  <c r="C21" i="3"/>
  <c r="C20" i="3"/>
  <c r="C19" i="3"/>
  <c r="C18" i="3"/>
  <c r="C17" i="3"/>
  <c r="C16" i="3"/>
  <c r="C15" i="3"/>
  <c r="C14" i="3"/>
  <c r="C13" i="3"/>
  <c r="C12" i="3"/>
  <c r="T21" i="2"/>
  <c r="T20" i="2"/>
  <c r="T19" i="2"/>
  <c r="T18" i="2"/>
  <c r="U18" i="2" s="1"/>
  <c r="T17" i="2"/>
  <c r="T16" i="2"/>
  <c r="T15" i="2"/>
  <c r="T14" i="2"/>
  <c r="U14" i="2" s="1"/>
  <c r="T13" i="2"/>
  <c r="S21" i="2"/>
  <c r="S20" i="2"/>
  <c r="S19" i="2"/>
  <c r="S18" i="2"/>
  <c r="S17" i="2"/>
  <c r="S16" i="2"/>
  <c r="S15" i="2"/>
  <c r="U15" i="2" s="1"/>
  <c r="S14" i="2"/>
  <c r="S13" i="2"/>
  <c r="T12" i="2"/>
  <c r="S12" i="2"/>
  <c r="U12" i="2" s="1"/>
  <c r="R21" i="2"/>
  <c r="R20" i="2"/>
  <c r="R19" i="2"/>
  <c r="R18" i="2"/>
  <c r="R17" i="2"/>
  <c r="R16" i="2"/>
  <c r="R15" i="2"/>
  <c r="R14" i="2"/>
  <c r="R22" i="2" s="1"/>
  <c r="R13" i="2"/>
  <c r="Q21" i="2"/>
  <c r="Q20" i="2"/>
  <c r="Q19" i="2"/>
  <c r="Q18" i="2"/>
  <c r="Q17" i="2"/>
  <c r="Q16" i="2"/>
  <c r="Q15" i="2"/>
  <c r="Q14" i="2"/>
  <c r="Q13" i="2"/>
  <c r="R12" i="2"/>
  <c r="Q12" i="2"/>
  <c r="V12" i="2" s="1"/>
  <c r="C21" i="2"/>
  <c r="C20" i="2"/>
  <c r="C19" i="2"/>
  <c r="C18" i="2"/>
  <c r="C17" i="2"/>
  <c r="C16" i="2"/>
  <c r="C15" i="2"/>
  <c r="C14" i="2"/>
  <c r="C13" i="2"/>
  <c r="C12" i="2"/>
  <c r="H21" i="2"/>
  <c r="H20" i="2"/>
  <c r="H19" i="2"/>
  <c r="H18" i="2"/>
  <c r="H17" i="2"/>
  <c r="H16" i="2"/>
  <c r="H15" i="2"/>
  <c r="H14" i="2"/>
  <c r="H13" i="2"/>
  <c r="H12" i="2"/>
  <c r="D22" i="2"/>
  <c r="E22" i="2"/>
  <c r="F22" i="2"/>
  <c r="G22" i="2"/>
  <c r="I22" i="2"/>
  <c r="J22" i="2"/>
  <c r="K22" i="2"/>
  <c r="L22" i="2"/>
  <c r="M22" i="2"/>
  <c r="N22" i="2"/>
  <c r="O22" i="2"/>
  <c r="P22" i="2"/>
  <c r="T22" i="5"/>
  <c r="S22" i="5"/>
  <c r="P22" i="5"/>
  <c r="O22" i="5"/>
  <c r="N22" i="5"/>
  <c r="M22" i="5"/>
  <c r="L22" i="5"/>
  <c r="K22" i="5"/>
  <c r="J22" i="5"/>
  <c r="I22" i="5"/>
  <c r="G22" i="5"/>
  <c r="F22" i="5"/>
  <c r="E22" i="5"/>
  <c r="D22" i="5"/>
  <c r="R22" i="5"/>
  <c r="T22" i="4"/>
  <c r="S22" i="4"/>
  <c r="P22" i="4"/>
  <c r="O22" i="4"/>
  <c r="N22" i="4"/>
  <c r="M22" i="4"/>
  <c r="L22" i="4"/>
  <c r="K22" i="4"/>
  <c r="J22" i="4"/>
  <c r="I22" i="4"/>
  <c r="G22" i="4"/>
  <c r="F22" i="4"/>
  <c r="E22" i="4"/>
  <c r="D22" i="4"/>
  <c r="T22" i="3"/>
  <c r="S22" i="3"/>
  <c r="P22" i="3"/>
  <c r="O22" i="3"/>
  <c r="N22" i="3"/>
  <c r="M22" i="3"/>
  <c r="L22" i="3"/>
  <c r="K22" i="3"/>
  <c r="J22" i="3"/>
  <c r="I22" i="3"/>
  <c r="G22" i="3"/>
  <c r="F22" i="3"/>
  <c r="E22" i="3"/>
  <c r="D22" i="3"/>
  <c r="R22" i="3"/>
  <c r="T22" i="1"/>
  <c r="S22" i="1"/>
  <c r="P22" i="1"/>
  <c r="O22" i="1"/>
  <c r="N22" i="1"/>
  <c r="M22" i="1"/>
  <c r="L22" i="1"/>
  <c r="K22" i="1"/>
  <c r="J22" i="1"/>
  <c r="I22" i="1"/>
  <c r="G22" i="1"/>
  <c r="F22" i="1"/>
  <c r="E22" i="1"/>
  <c r="D22" i="1"/>
  <c r="U21" i="1"/>
  <c r="U20" i="1"/>
  <c r="U19" i="1"/>
  <c r="U18" i="1"/>
  <c r="U17" i="1"/>
  <c r="U16" i="1"/>
  <c r="U15" i="1"/>
  <c r="U14" i="1"/>
  <c r="U13" i="1"/>
  <c r="U12" i="1"/>
  <c r="R21" i="1"/>
  <c r="R20" i="1"/>
  <c r="R19" i="1"/>
  <c r="R18" i="1"/>
  <c r="R17" i="1"/>
  <c r="R16" i="1"/>
  <c r="R15" i="1"/>
  <c r="R14" i="1"/>
  <c r="R13" i="1"/>
  <c r="R12" i="1"/>
  <c r="Q21" i="1"/>
  <c r="V21" i="1" s="1"/>
  <c r="Q20" i="1"/>
  <c r="Q19" i="1"/>
  <c r="Q18" i="1"/>
  <c r="Q17" i="1"/>
  <c r="V17" i="1" s="1"/>
  <c r="Q16" i="1"/>
  <c r="Q15" i="1"/>
  <c r="Q14" i="1"/>
  <c r="Q13" i="1"/>
  <c r="Q12" i="1"/>
  <c r="H13" i="1"/>
  <c r="H12" i="1"/>
  <c r="C12" i="1"/>
  <c r="H21" i="1"/>
  <c r="H20" i="1"/>
  <c r="H19" i="1"/>
  <c r="H18" i="1"/>
  <c r="H17" i="1"/>
  <c r="H16" i="1"/>
  <c r="H15" i="1"/>
  <c r="H14" i="1"/>
  <c r="C21" i="1"/>
  <c r="C20" i="1"/>
  <c r="C19" i="1"/>
  <c r="C18" i="1"/>
  <c r="C17" i="1"/>
  <c r="C16" i="1"/>
  <c r="C15" i="1"/>
  <c r="C14" i="1"/>
  <c r="C13" i="1"/>
  <c r="V15" i="2" l="1"/>
  <c r="U19" i="2"/>
  <c r="C22" i="3"/>
  <c r="V17" i="4"/>
  <c r="V19" i="2"/>
  <c r="V20" i="3"/>
  <c r="V18" i="4"/>
  <c r="V16" i="5"/>
  <c r="V15" i="5"/>
  <c r="V14" i="1"/>
  <c r="V13" i="1"/>
  <c r="V21" i="4"/>
  <c r="V19" i="5"/>
  <c r="V16" i="6"/>
  <c r="V22" i="9"/>
  <c r="V16" i="2"/>
  <c r="V20" i="2"/>
  <c r="U22" i="9"/>
  <c r="V16" i="1"/>
  <c r="V20" i="1"/>
  <c r="U22" i="1"/>
  <c r="S22" i="2"/>
  <c r="V13" i="2"/>
  <c r="V17" i="2"/>
  <c r="V21" i="2"/>
  <c r="U13" i="2"/>
  <c r="U17" i="2"/>
  <c r="U21" i="2"/>
  <c r="U16" i="2"/>
  <c r="U20" i="2"/>
  <c r="V14" i="3"/>
  <c r="V18" i="3"/>
  <c r="V12" i="4"/>
  <c r="V16" i="4"/>
  <c r="V20" i="4"/>
  <c r="V14" i="5"/>
  <c r="V18" i="5"/>
  <c r="V18" i="2"/>
  <c r="V19" i="1"/>
  <c r="T22" i="2"/>
  <c r="V13" i="3"/>
  <c r="V17" i="3"/>
  <c r="V21" i="3"/>
  <c r="V15" i="4"/>
  <c r="V19" i="4"/>
  <c r="V13" i="5"/>
  <c r="V17" i="5"/>
  <c r="V21" i="5"/>
  <c r="V14" i="6"/>
  <c r="V18" i="6"/>
  <c r="U22" i="8"/>
  <c r="Q22" i="2"/>
  <c r="V19" i="3"/>
  <c r="H22" i="6"/>
  <c r="V12" i="1"/>
  <c r="V18" i="1"/>
  <c r="V14" i="2"/>
  <c r="C22" i="4"/>
  <c r="U22" i="4"/>
  <c r="V22" i="8"/>
  <c r="V22" i="7"/>
  <c r="V21" i="6"/>
  <c r="V19" i="6"/>
  <c r="V15" i="6"/>
  <c r="V13" i="6"/>
  <c r="Q22" i="6"/>
  <c r="V12" i="6"/>
  <c r="R22" i="6"/>
  <c r="S22" i="6"/>
  <c r="C22" i="6"/>
  <c r="V12" i="5"/>
  <c r="Q22" i="4"/>
  <c r="V12" i="3"/>
  <c r="U22" i="3"/>
  <c r="C22" i="2"/>
  <c r="H22" i="2"/>
  <c r="C22" i="1"/>
  <c r="V15" i="1"/>
  <c r="H22" i="1"/>
  <c r="Q22" i="1"/>
  <c r="R22" i="1"/>
  <c r="Q22" i="5"/>
  <c r="V22" i="4"/>
  <c r="V22" i="3"/>
  <c r="V22" i="2" l="1"/>
  <c r="V22" i="5"/>
  <c r="U22" i="2"/>
  <c r="V22" i="1"/>
  <c r="V22" i="6"/>
  <c r="Q22" i="8"/>
</calcChain>
</file>

<file path=xl/sharedStrings.xml><?xml version="1.0" encoding="utf-8"?>
<sst xmlns="http://schemas.openxmlformats.org/spreadsheetml/2006/main" count="5551" uniqueCount="217">
  <si>
    <t>PEMERINTAH KOTA SAMARINDA</t>
  </si>
  <si>
    <t>KECAMATAN SAMBUTAN</t>
  </si>
  <si>
    <t>KELURAHAN SINDANGSARI</t>
  </si>
  <si>
    <t>LAPORAN BULANAN KELURAHAN</t>
  </si>
  <si>
    <t>BULAN ;   Januari   2019</t>
  </si>
  <si>
    <t>NO</t>
  </si>
  <si>
    <t>JUMLAH PENDUDUK AWAL BULAN</t>
  </si>
  <si>
    <t>TAMBAHAN BULAN INI</t>
  </si>
  <si>
    <t>PENGURANGAN BULAN INI</t>
  </si>
  <si>
    <t>JUMLAH PENDUDUK AKHIR BULAN</t>
  </si>
  <si>
    <t>NAMA</t>
  </si>
  <si>
    <t>JML</t>
  </si>
  <si>
    <t xml:space="preserve"> WNI</t>
  </si>
  <si>
    <t>KK</t>
  </si>
  <si>
    <t>JUMLAH</t>
  </si>
  <si>
    <t>WNI</t>
  </si>
  <si>
    <t>RT</t>
  </si>
  <si>
    <t>ANGGOTA</t>
  </si>
  <si>
    <t>LAHIR</t>
  </si>
  <si>
    <t>DATANG</t>
  </si>
  <si>
    <t>MENINGGAL</t>
  </si>
  <si>
    <t>PINDAH</t>
  </si>
  <si>
    <t>L</t>
  </si>
  <si>
    <t>P</t>
  </si>
  <si>
    <t>KELUARGA</t>
  </si>
  <si>
    <t>01</t>
  </si>
  <si>
    <t>RT.01</t>
  </si>
  <si>
    <t>02</t>
  </si>
  <si>
    <t>RT.02</t>
  </si>
  <si>
    <t>03</t>
  </si>
  <si>
    <t>RT.03</t>
  </si>
  <si>
    <t>04</t>
  </si>
  <si>
    <t>RT.04</t>
  </si>
  <si>
    <t>05</t>
  </si>
  <si>
    <t>RT.05</t>
  </si>
  <si>
    <t>06</t>
  </si>
  <si>
    <t>RT.06</t>
  </si>
  <si>
    <t>07</t>
  </si>
  <si>
    <t>RT.07</t>
  </si>
  <si>
    <t>08</t>
  </si>
  <si>
    <t>RT.08</t>
  </si>
  <si>
    <t>09</t>
  </si>
  <si>
    <t>RT.09</t>
  </si>
  <si>
    <t>10</t>
  </si>
  <si>
    <t>RT.10</t>
  </si>
  <si>
    <t xml:space="preserve"> Lurah Sindangsari</t>
  </si>
  <si>
    <t>NIP. 196503231995011001</t>
  </si>
  <si>
    <t>BULAN ;   Februari   2019</t>
  </si>
  <si>
    <t>BULAN ;   Maret  2019</t>
  </si>
  <si>
    <t>BULAN ;  April  2019</t>
  </si>
  <si>
    <t>BULAN ;  Mei  2019</t>
  </si>
  <si>
    <t xml:space="preserve"> Samarinda ,   Juni  2019</t>
  </si>
  <si>
    <t xml:space="preserve"> Samarinda ,    Mei  2019</t>
  </si>
  <si>
    <t xml:space="preserve"> Samarinda ,   April  2019</t>
  </si>
  <si>
    <t xml:space="preserve"> Samarinda ,    Maret 2019</t>
  </si>
  <si>
    <t xml:space="preserve"> Samarinda ,    Februari 2019</t>
  </si>
  <si>
    <t>Drs. ALI ZUBAID M.Psi</t>
  </si>
  <si>
    <t>Drs. ALI ZUBAID, M.Psi</t>
  </si>
  <si>
    <t xml:space="preserve"> Samarinda ,  8  Juli  2019</t>
  </si>
  <si>
    <t xml:space="preserve"> Samarinda ,  8  Agt  2019</t>
  </si>
  <si>
    <t>BULAN : Juli  2019</t>
  </si>
  <si>
    <t>BULAN : Agustus  2019</t>
  </si>
  <si>
    <t xml:space="preserve"> Samarinda ,  3 Sept  2019</t>
  </si>
  <si>
    <t>BULAN : September  2019</t>
  </si>
  <si>
    <t xml:space="preserve"> Samarinda ,  10 Oktober  2019</t>
  </si>
  <si>
    <t>BULAN : Oktober  2019</t>
  </si>
  <si>
    <t xml:space="preserve"> Samarinda ,  5  November  2019</t>
  </si>
  <si>
    <t xml:space="preserve"> Samarinda ,  5  Desember  2019</t>
  </si>
  <si>
    <t>BULAN : November  2019</t>
  </si>
  <si>
    <t xml:space="preserve"> Samarinda ,  7  Januari 2020</t>
  </si>
  <si>
    <t>BULAN : Desember  2019</t>
  </si>
  <si>
    <t>BULAN : Juni  2019</t>
  </si>
  <si>
    <t>BULAN : Januari 2020</t>
  </si>
  <si>
    <t xml:space="preserve"> Samarinda ,  7  Februari 2020</t>
  </si>
  <si>
    <t>BULAN : Februari 2020</t>
  </si>
  <si>
    <t>BULAN : Maret 2020</t>
  </si>
  <si>
    <t xml:space="preserve"> Samarinda ,  7  April  2020</t>
  </si>
  <si>
    <t>BULAN : April 2020</t>
  </si>
  <si>
    <t xml:space="preserve"> Samarinda ,  7  Mei  2020</t>
  </si>
  <si>
    <t>BULAN : Mei 2020</t>
  </si>
  <si>
    <t>BULAN : Juni 2020</t>
  </si>
  <si>
    <t xml:space="preserve"> Samarinda ,  7  Juli  2020</t>
  </si>
  <si>
    <t>BULAN : Juli 2020</t>
  </si>
  <si>
    <t xml:space="preserve"> Samarinda ,  7  Agt  2020</t>
  </si>
  <si>
    <t>BULAN : Agustus 2020</t>
  </si>
  <si>
    <t xml:space="preserve"> Samarinda ,  7  Sept  2020</t>
  </si>
  <si>
    <t xml:space="preserve"> Samarinda ,  8  Juni  2020</t>
  </si>
  <si>
    <t xml:space="preserve"> Samarinda ,  6  Maret  2020</t>
  </si>
  <si>
    <t>BULAN : September 2020</t>
  </si>
  <si>
    <t xml:space="preserve"> Samarinda ,  5  Oktober  2020</t>
  </si>
  <si>
    <t>BULAN : Oktober 2020</t>
  </si>
  <si>
    <t>BULAN : November 2020</t>
  </si>
  <si>
    <t>BULAN : Desember 2020</t>
  </si>
  <si>
    <t xml:space="preserve"> Samarinda ,  7 Januari 2021</t>
  </si>
  <si>
    <t xml:space="preserve"> Samarinda ,  7  Desember  2020</t>
  </si>
  <si>
    <t xml:space="preserve"> Samarinda ,  6  Nopember  2020</t>
  </si>
  <si>
    <t>BULAN : Februari 2021</t>
  </si>
  <si>
    <t>BULAN : Maret 2021</t>
  </si>
  <si>
    <t xml:space="preserve"> Samarinda ,    8   April 2021</t>
  </si>
  <si>
    <t xml:space="preserve"> Samarinda ,  9     Maret 2021</t>
  </si>
  <si>
    <t xml:space="preserve"> Samarinda ,    8   Februari 2021</t>
  </si>
  <si>
    <t xml:space="preserve"> </t>
  </si>
  <si>
    <t>BULAN : April 2021</t>
  </si>
  <si>
    <t xml:space="preserve"> Samarinda ,    5  Mei  2021</t>
  </si>
  <si>
    <t>BULAN : Mei 2021</t>
  </si>
  <si>
    <t xml:space="preserve"> Samarinda ,    8  JUNI  2021</t>
  </si>
  <si>
    <t>BULAN : Juni  2021</t>
  </si>
  <si>
    <t xml:space="preserve"> Samarinda ,    8  Juli  2021</t>
  </si>
  <si>
    <t>BULAN : Juli 2021</t>
  </si>
  <si>
    <t xml:space="preserve"> Samarinda ,    4 Agustus 2021</t>
  </si>
  <si>
    <t>BULAN : Agustus 2021</t>
  </si>
  <si>
    <t xml:space="preserve"> Samarinda ,  7  September 2021</t>
  </si>
  <si>
    <t>BULAN : September 2021</t>
  </si>
  <si>
    <t>BULAN : Oktober 2021</t>
  </si>
  <si>
    <t xml:space="preserve"> Samarinda ,  7   Oktober 2021</t>
  </si>
  <si>
    <t xml:space="preserve"> Samarinda ,   4  Nopember 2021</t>
  </si>
  <si>
    <t>BULAN : November 2021</t>
  </si>
  <si>
    <t xml:space="preserve"> Samarinda ,   6  Desember  2021</t>
  </si>
  <si>
    <t xml:space="preserve">                  </t>
  </si>
  <si>
    <t>BULAN : Desember 2021</t>
  </si>
  <si>
    <t xml:space="preserve"> Samarinda ,   6  Januari 2022</t>
  </si>
  <si>
    <t xml:space="preserve"> Samarinda ,   8 Februari 2022</t>
  </si>
  <si>
    <t>BULAN : Januari 2022</t>
  </si>
  <si>
    <t xml:space="preserve"> Samarinda ,   8 Maret 2022</t>
  </si>
  <si>
    <t>BULAN : Februari 2022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</si>
  <si>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</si>
  <si>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</t>
  </si>
  <si>
    <t>BULAN : Maret 2022</t>
  </si>
  <si>
    <t xml:space="preserve"> Samarinda ,   14 April 2022</t>
  </si>
  <si>
    <t>BULAN : April 2022</t>
  </si>
  <si>
    <t xml:space="preserve"> Samarinda ,   10 Mei 2022</t>
  </si>
  <si>
    <t xml:space="preserve">  </t>
  </si>
  <si>
    <t>BULAN : Mei 2022</t>
  </si>
  <si>
    <t xml:space="preserve"> Samarinda ,     Juni 2022</t>
  </si>
  <si>
    <t>BULAN : Juni 2022</t>
  </si>
  <si>
    <t xml:space="preserve"> Samarinda ,  12   Juli 2022</t>
  </si>
  <si>
    <t xml:space="preserve"> Samarinda ,  02 Agustus 2022</t>
  </si>
  <si>
    <t>BULAN :Juli 2022</t>
  </si>
  <si>
    <t>BULAN : Agustus 2022</t>
  </si>
  <si>
    <t xml:space="preserve"> Samarinda ,  06  September  2022</t>
  </si>
  <si>
    <t xml:space="preserve"> Samarinda ,  06  Oktober  2022</t>
  </si>
  <si>
    <t>BULAN : September 2022</t>
  </si>
  <si>
    <t>BULAN : Oktober 2022</t>
  </si>
  <si>
    <t xml:space="preserve"> Samarinda ,  08  Nopember  2022</t>
  </si>
  <si>
    <t>BULAN : Nopember 2022</t>
  </si>
  <si>
    <t xml:space="preserve"> Samarinda ,  07 Desember 2022</t>
  </si>
  <si>
    <t>BULAN : Desember 2022</t>
  </si>
  <si>
    <t xml:space="preserve"> Samarinda ,  2 Januari 2023</t>
  </si>
  <si>
    <t xml:space="preserve"> Samarinda ,  7 Februari  2023</t>
  </si>
  <si>
    <t>BULAN : Januari 2023</t>
  </si>
  <si>
    <t xml:space="preserve"> Samarinda ,  7  Maret  2023</t>
  </si>
  <si>
    <t>BULAN : Maret 2023</t>
  </si>
  <si>
    <t xml:space="preserve"> Samarinda ,  10 April  2023</t>
  </si>
  <si>
    <t>Plt.  Lurah Sindangsari</t>
  </si>
  <si>
    <t>HENDY SURYANATA, S.STP</t>
  </si>
  <si>
    <t>NIP. 19870319200602 1 001</t>
  </si>
  <si>
    <t>BULAN : April 2023</t>
  </si>
  <si>
    <t xml:space="preserve"> Samarinda ,  10 Mei 2023</t>
  </si>
  <si>
    <t xml:space="preserve"> Samarinda ,  5 Juni 2023</t>
  </si>
  <si>
    <t>BULAN : FEBRUARI 2023</t>
  </si>
  <si>
    <t>BULAN : MEI 2023</t>
  </si>
  <si>
    <t>BULAN : JUNI 2023</t>
  </si>
  <si>
    <t>Lurah Sindangsari</t>
  </si>
  <si>
    <t>FERRY YULIAN, SE, MM</t>
  </si>
  <si>
    <t>NIP. 19760716200801 1 020</t>
  </si>
  <si>
    <t>BULAN : JULI 2023</t>
  </si>
  <si>
    <t xml:space="preserve"> Samarinda ,  3 Agustus 2023</t>
  </si>
  <si>
    <t xml:space="preserve">         </t>
  </si>
  <si>
    <t>BULAN : SEPTEMBER 2023</t>
  </si>
  <si>
    <t xml:space="preserve"> Samarinda, 4 September 2023</t>
  </si>
  <si>
    <t xml:space="preserve"> Samarinda, 4 Oktober 2023</t>
  </si>
  <si>
    <t>BULAN : OKTOBER 2023</t>
  </si>
  <si>
    <t xml:space="preserve"> Samarinda, 6 November 2023</t>
  </si>
  <si>
    <t>`</t>
  </si>
  <si>
    <t>BULAN : NOVEMBER 2023</t>
  </si>
  <si>
    <t xml:space="preserve"> Samarinda, 4 Desember 2023</t>
  </si>
  <si>
    <t>BULAN : DESEMBER 2023</t>
  </si>
  <si>
    <t xml:space="preserve"> Samarinda, 8  Janari 2024</t>
  </si>
  <si>
    <t>BULAN : JANUARI 2024</t>
  </si>
  <si>
    <t>BULAN : FEBRUARI 2024</t>
  </si>
  <si>
    <t xml:space="preserve"> Samarinda, 5 Februari 2024</t>
  </si>
  <si>
    <t>BULAN : MARET 2024</t>
  </si>
  <si>
    <t xml:space="preserve"> Samarinda, 4 April 2024</t>
  </si>
  <si>
    <t xml:space="preserve"> Samarinda, 4 Maret 2024</t>
  </si>
  <si>
    <t>BULAN : April 2024</t>
  </si>
  <si>
    <t xml:space="preserve"> Samarinda, 4 Mei 2024</t>
  </si>
  <si>
    <t>BULAN : Mei 2024</t>
  </si>
  <si>
    <t xml:space="preserve"> Samarinda, 6 Juni 2024</t>
  </si>
  <si>
    <t>BULAN : Jun 2024</t>
  </si>
  <si>
    <t xml:space="preserve"> Samarinda, 3 Juli 2024</t>
  </si>
  <si>
    <t xml:space="preserve"> Samarinda, 6 Agustus 2024</t>
  </si>
  <si>
    <t>BULAN : Juli 2024</t>
  </si>
  <si>
    <t>BULAN : Agustus 2024</t>
  </si>
  <si>
    <t xml:space="preserve"> Samarinda, 5 September 2024</t>
  </si>
  <si>
    <t>BULAN : September 2024</t>
  </si>
  <si>
    <t xml:space="preserve"> Samarinda, 7 Oktober 2024</t>
  </si>
  <si>
    <t xml:space="preserve"> Samarinda, 7 Nopember 2024</t>
  </si>
  <si>
    <t>BULAN : Oktober 2024</t>
  </si>
  <si>
    <t>BULAN : November 2024</t>
  </si>
  <si>
    <t xml:space="preserve"> Samarinda, 6 Januari 2025</t>
  </si>
  <si>
    <t>BULAN : Januari 2025</t>
  </si>
  <si>
    <t xml:space="preserve"> Samarinda, 10 Februari 2025</t>
  </si>
  <si>
    <t xml:space="preserve"> Samarinda, 10 Desember 2024</t>
  </si>
  <si>
    <t>Des 25</t>
  </si>
  <si>
    <t>BULAN : Maret 2025</t>
  </si>
  <si>
    <t xml:space="preserve"> Samarinda, 10 April 2025</t>
  </si>
  <si>
    <t xml:space="preserve"> Samarinda, 10 Mei 2025</t>
  </si>
  <si>
    <t xml:space="preserve"> Samarinda, 10 Maret 2025</t>
  </si>
  <si>
    <t xml:space="preserve"> Samarinda, 10 Juni 2025</t>
  </si>
  <si>
    <t>BULAN : Juni 2025</t>
  </si>
  <si>
    <t xml:space="preserve"> Samarinda, 10 JJuli 2025</t>
  </si>
  <si>
    <t>BULAN : Desember 2024</t>
  </si>
  <si>
    <t>BULAN : Mei 2025</t>
  </si>
  <si>
    <t>BULAN : April 2025</t>
  </si>
  <si>
    <t>BULAN : Februari 2025</t>
  </si>
  <si>
    <t xml:space="preserve"> Samarinda, 11 Agustus 2025</t>
  </si>
  <si>
    <t>BULAN :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</si>
</sst>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00_);_(* \(#,##0.000\);_(* &quot;-&quot;??_);_(@_)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quotePrefix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6" fontId="2" fillId="0" borderId="14" xfId="1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/>
    <xf numFmtId="0" fontId="2" fillId="0" borderId="15" xfId="0" quotePrefix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" xfId="0" applyFont="1" applyBorder="1"/>
    <xf numFmtId="0" fontId="2" fillId="0" borderId="8" xfId="0" applyFont="1" applyBorder="1"/>
    <xf numFmtId="0" fontId="0" fillId="0" borderId="1" xfId="0" applyBorder="1"/>
    <xf numFmtId="0" fontId="0" fillId="0" borderId="8" xfId="0" applyBorder="1"/>
    <xf numFmtId="0" fontId="0" fillId="0" borderId="13" xfId="0" applyBorder="1"/>
    <xf numFmtId="166" fontId="0" fillId="0" borderId="0" xfId="1" applyNumberFormat="1" applyFont="1"/>
    <xf numFmtId="0" fontId="2" fillId="0" borderId="6" xfId="0" applyFont="1" applyBorder="1"/>
    <xf numFmtId="0" fontId="2" fillId="0" borderId="11" xfId="0" applyFont="1" applyBorder="1"/>
    <xf numFmtId="0" fontId="2" fillId="0" borderId="5" xfId="0" applyFont="1" applyBorder="1"/>
    <xf numFmtId="0" fontId="2" fillId="0" borderId="15" xfId="0" applyFont="1" applyBorder="1"/>
    <xf numFmtId="0" fontId="2" fillId="0" borderId="10" xfId="0" applyFont="1" applyBorder="1"/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/>
    <xf numFmtId="0" fontId="2" fillId="2" borderId="14" xfId="0" applyFont="1" applyFill="1" applyBorder="1" applyAlignment="1">
      <alignment horizontal="center" vertical="center"/>
    </xf>
    <xf numFmtId="0" fontId="2" fillId="2" borderId="5" xfId="0" quotePrefix="1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6" xfId="0" applyFont="1" applyFill="1" applyBorder="1"/>
    <xf numFmtId="0" fontId="2" fillId="2" borderId="1" xfId="0" applyFont="1" applyFill="1" applyBorder="1" applyAlignment="1">
      <alignment horizontal="right" vertical="center"/>
    </xf>
    <xf numFmtId="0" fontId="2" fillId="2" borderId="5" xfId="0" applyFont="1" applyFill="1" applyBorder="1"/>
    <xf numFmtId="0" fontId="2" fillId="2" borderId="15" xfId="0" quotePrefix="1" applyFont="1" applyFill="1" applyBorder="1" applyAlignment="1">
      <alignment horizontal="center" vertical="center"/>
    </xf>
    <xf numFmtId="0" fontId="2" fillId="2" borderId="8" xfId="0" applyFont="1" applyFill="1" applyBorder="1"/>
    <xf numFmtId="0" fontId="2" fillId="2" borderId="0" xfId="0" applyFont="1" applyFill="1"/>
    <xf numFmtId="0" fontId="2" fillId="2" borderId="8" xfId="0" applyFont="1" applyFill="1" applyBorder="1" applyAlignment="1">
      <alignment horizontal="right" vertical="center"/>
    </xf>
    <xf numFmtId="0" fontId="2" fillId="2" borderId="15" xfId="0" applyFont="1" applyFill="1" applyBorder="1"/>
    <xf numFmtId="0" fontId="2" fillId="2" borderId="10" xfId="0" quotePrefix="1" applyFont="1" applyFill="1" applyBorder="1" applyAlignment="1">
      <alignment horizontal="center" vertical="center"/>
    </xf>
    <xf numFmtId="0" fontId="2" fillId="2" borderId="11" xfId="0" applyFont="1" applyFill="1" applyBorder="1"/>
    <xf numFmtId="0" fontId="2" fillId="2" borderId="13" xfId="0" applyFont="1" applyFill="1" applyBorder="1" applyAlignment="1">
      <alignment horizontal="right" vertical="center"/>
    </xf>
    <xf numFmtId="0" fontId="2" fillId="2" borderId="10" xfId="0" applyFont="1" applyFill="1" applyBorder="1"/>
    <xf numFmtId="166" fontId="2" fillId="2" borderId="14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2">
    <cellStyle name="Ko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0"/>
  <sheetViews>
    <sheetView topLeftCell="A37" workbookViewId="0">
      <selection activeCell="D26" sqref="D26"/>
    </sheetView>
  </sheetViews>
  <sheetFormatPr defaultRowHeight="15" x14ac:dyDescent="0.25"/>
  <cols>
    <col min="1" max="1" width="4.5703125" customWidth="1"/>
    <col min="2" max="2" width="6.7109375" customWidth="1"/>
    <col min="4" max="7" width="6.7109375" customWidth="1"/>
    <col min="9" max="21" width="6.7109375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3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5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5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184</v>
      </c>
      <c r="D12" s="16">
        <v>316</v>
      </c>
      <c r="E12" s="16">
        <v>266</v>
      </c>
      <c r="F12" s="25">
        <v>165</v>
      </c>
      <c r="G12" s="16">
        <v>19</v>
      </c>
      <c r="H12" s="16">
        <f>D12+E12</f>
        <v>582</v>
      </c>
      <c r="I12" s="17">
        <v>0</v>
      </c>
      <c r="J12" s="16">
        <v>0</v>
      </c>
      <c r="K12" s="17">
        <v>0</v>
      </c>
      <c r="L12" s="17">
        <v>0</v>
      </c>
      <c r="M12" s="17">
        <v>0</v>
      </c>
      <c r="N12" s="16">
        <v>0</v>
      </c>
      <c r="O12" s="16">
        <v>0</v>
      </c>
      <c r="P12" s="16">
        <v>0</v>
      </c>
      <c r="Q12" s="16">
        <f>D12+I12+K12-M12-O12</f>
        <v>316</v>
      </c>
      <c r="R12" s="16">
        <f>E12+J12+L12-N12-P12</f>
        <v>266</v>
      </c>
      <c r="S12" s="16">
        <v>157</v>
      </c>
      <c r="T12" s="16">
        <v>16</v>
      </c>
      <c r="U12" s="16">
        <f>S12+T12</f>
        <v>173</v>
      </c>
      <c r="V12" s="16">
        <f>Q12+R12</f>
        <v>582</v>
      </c>
    </row>
    <row r="13" spans="1:22" x14ac:dyDescent="0.25">
      <c r="A13" s="15" t="s">
        <v>27</v>
      </c>
      <c r="B13" s="5" t="s">
        <v>28</v>
      </c>
      <c r="C13" s="16">
        <f t="shared" ref="C13:C21" si="0">F13+G13</f>
        <v>120</v>
      </c>
      <c r="D13" s="16">
        <v>230</v>
      </c>
      <c r="E13" s="16">
        <v>223</v>
      </c>
      <c r="F13" s="25">
        <v>106</v>
      </c>
      <c r="G13" s="16">
        <v>14</v>
      </c>
      <c r="H13" s="16">
        <f>D13+E13</f>
        <v>453</v>
      </c>
      <c r="I13" s="17">
        <v>2</v>
      </c>
      <c r="J13" s="16">
        <v>3</v>
      </c>
      <c r="K13" s="17">
        <v>1</v>
      </c>
      <c r="L13" s="17">
        <v>0</v>
      </c>
      <c r="M13" s="17">
        <v>2</v>
      </c>
      <c r="N13" s="16">
        <v>1</v>
      </c>
      <c r="O13" s="16">
        <v>0</v>
      </c>
      <c r="P13" s="16">
        <v>0</v>
      </c>
      <c r="Q13" s="16">
        <f t="shared" ref="Q13:Q21" si="1">D13+I13+K13-M13-O13</f>
        <v>231</v>
      </c>
      <c r="R13" s="16">
        <f t="shared" ref="R13:R21" si="2">E13+J13+L13-N13-P13</f>
        <v>225</v>
      </c>
      <c r="S13" s="16">
        <v>106</v>
      </c>
      <c r="T13" s="16">
        <v>14</v>
      </c>
      <c r="U13" s="16">
        <f t="shared" ref="U13:U21" si="3">S13+T13</f>
        <v>120</v>
      </c>
      <c r="V13" s="16">
        <f t="shared" ref="V13:V21" si="4">Q13+R13</f>
        <v>456</v>
      </c>
    </row>
    <row r="14" spans="1:22" x14ac:dyDescent="0.25">
      <c r="A14" s="15" t="s">
        <v>29</v>
      </c>
      <c r="B14" s="5" t="s">
        <v>30</v>
      </c>
      <c r="C14" s="16">
        <f t="shared" si="0"/>
        <v>102</v>
      </c>
      <c r="D14" s="18">
        <v>211</v>
      </c>
      <c r="E14" s="18">
        <v>164</v>
      </c>
      <c r="F14" s="25">
        <v>100</v>
      </c>
      <c r="G14" s="16">
        <v>2</v>
      </c>
      <c r="H14" s="16">
        <f t="shared" ref="H14:H21" si="5">D14+E14</f>
        <v>375</v>
      </c>
      <c r="I14" s="19">
        <v>0</v>
      </c>
      <c r="J14" s="16">
        <v>0</v>
      </c>
      <c r="K14" s="17">
        <v>0</v>
      </c>
      <c r="L14" s="17">
        <v>0</v>
      </c>
      <c r="M14" s="19">
        <v>1</v>
      </c>
      <c r="N14" s="16">
        <v>1</v>
      </c>
      <c r="O14" s="16">
        <v>0</v>
      </c>
      <c r="P14" s="16">
        <v>0</v>
      </c>
      <c r="Q14" s="16">
        <f t="shared" si="1"/>
        <v>210</v>
      </c>
      <c r="R14" s="16">
        <f t="shared" si="2"/>
        <v>163</v>
      </c>
      <c r="S14" s="18">
        <v>100</v>
      </c>
      <c r="T14" s="16">
        <v>2</v>
      </c>
      <c r="U14" s="16">
        <f t="shared" si="3"/>
        <v>102</v>
      </c>
      <c r="V14" s="16">
        <f t="shared" si="4"/>
        <v>373</v>
      </c>
    </row>
    <row r="15" spans="1:22" x14ac:dyDescent="0.25">
      <c r="A15" s="15" t="s">
        <v>31</v>
      </c>
      <c r="B15" s="5" t="s">
        <v>32</v>
      </c>
      <c r="C15" s="16">
        <f t="shared" si="0"/>
        <v>75</v>
      </c>
      <c r="D15" s="18">
        <v>157</v>
      </c>
      <c r="E15" s="18">
        <v>167</v>
      </c>
      <c r="F15" s="25">
        <v>70</v>
      </c>
      <c r="G15" s="16">
        <v>5</v>
      </c>
      <c r="H15" s="16">
        <f t="shared" si="5"/>
        <v>324</v>
      </c>
      <c r="I15" s="17">
        <v>0</v>
      </c>
      <c r="J15" s="16">
        <v>0</v>
      </c>
      <c r="K15" s="17">
        <v>3</v>
      </c>
      <c r="L15" s="17">
        <v>4</v>
      </c>
      <c r="M15" s="19">
        <v>0</v>
      </c>
      <c r="N15" s="16">
        <v>1</v>
      </c>
      <c r="O15" s="16">
        <v>0</v>
      </c>
      <c r="P15" s="16">
        <v>0</v>
      </c>
      <c r="Q15" s="16">
        <f t="shared" si="1"/>
        <v>160</v>
      </c>
      <c r="R15" s="16">
        <f t="shared" si="2"/>
        <v>170</v>
      </c>
      <c r="S15" s="18">
        <v>74</v>
      </c>
      <c r="T15" s="16">
        <v>10</v>
      </c>
      <c r="U15" s="16">
        <f t="shared" si="3"/>
        <v>84</v>
      </c>
      <c r="V15" s="16">
        <f t="shared" si="4"/>
        <v>330</v>
      </c>
    </row>
    <row r="16" spans="1:22" x14ac:dyDescent="0.25">
      <c r="A16" s="15" t="s">
        <v>33</v>
      </c>
      <c r="B16" s="5" t="s">
        <v>34</v>
      </c>
      <c r="C16" s="16">
        <f t="shared" si="0"/>
        <v>96</v>
      </c>
      <c r="D16" s="18">
        <v>149</v>
      </c>
      <c r="E16" s="18">
        <v>133</v>
      </c>
      <c r="F16" s="18">
        <v>92</v>
      </c>
      <c r="G16" s="16">
        <v>4</v>
      </c>
      <c r="H16" s="16">
        <f t="shared" si="5"/>
        <v>282</v>
      </c>
      <c r="I16" s="17">
        <v>0</v>
      </c>
      <c r="J16" s="16">
        <v>0</v>
      </c>
      <c r="K16" s="17">
        <v>1</v>
      </c>
      <c r="L16" s="17">
        <v>0</v>
      </c>
      <c r="M16" s="19">
        <v>0</v>
      </c>
      <c r="N16" s="16">
        <v>0</v>
      </c>
      <c r="O16" s="16">
        <v>0</v>
      </c>
      <c r="P16" s="16">
        <v>1</v>
      </c>
      <c r="Q16" s="16">
        <f t="shared" si="1"/>
        <v>150</v>
      </c>
      <c r="R16" s="16">
        <f t="shared" si="2"/>
        <v>132</v>
      </c>
      <c r="S16" s="18">
        <v>98</v>
      </c>
      <c r="T16" s="16">
        <v>11</v>
      </c>
      <c r="U16" s="16">
        <f t="shared" si="3"/>
        <v>109</v>
      </c>
      <c r="V16" s="16">
        <f t="shared" si="4"/>
        <v>282</v>
      </c>
    </row>
    <row r="17" spans="1:22" x14ac:dyDescent="0.25">
      <c r="A17" s="15" t="s">
        <v>35</v>
      </c>
      <c r="B17" s="5" t="s">
        <v>36</v>
      </c>
      <c r="C17" s="16">
        <f t="shared" si="0"/>
        <v>91</v>
      </c>
      <c r="D17" s="18">
        <v>150</v>
      </c>
      <c r="E17" s="18">
        <v>154</v>
      </c>
      <c r="F17" s="18">
        <v>77</v>
      </c>
      <c r="G17" s="16">
        <v>14</v>
      </c>
      <c r="H17" s="16">
        <f t="shared" si="5"/>
        <v>304</v>
      </c>
      <c r="I17" s="17">
        <v>0</v>
      </c>
      <c r="J17" s="16">
        <v>1</v>
      </c>
      <c r="K17" s="17">
        <v>0</v>
      </c>
      <c r="L17" s="17">
        <v>0</v>
      </c>
      <c r="M17" s="19">
        <v>1</v>
      </c>
      <c r="N17" s="16">
        <v>1</v>
      </c>
      <c r="O17" s="16">
        <v>0</v>
      </c>
      <c r="P17" s="16">
        <v>0</v>
      </c>
      <c r="Q17" s="16">
        <f t="shared" si="1"/>
        <v>149</v>
      </c>
      <c r="R17" s="16">
        <f t="shared" si="2"/>
        <v>154</v>
      </c>
      <c r="S17" s="18">
        <v>77</v>
      </c>
      <c r="T17" s="16">
        <v>14</v>
      </c>
      <c r="U17" s="16">
        <f t="shared" si="3"/>
        <v>91</v>
      </c>
      <c r="V17" s="16">
        <f t="shared" si="4"/>
        <v>303</v>
      </c>
    </row>
    <row r="18" spans="1:22" x14ac:dyDescent="0.25">
      <c r="A18" s="15" t="s">
        <v>37</v>
      </c>
      <c r="B18" s="5" t="s">
        <v>38</v>
      </c>
      <c r="C18" s="16">
        <f t="shared" si="0"/>
        <v>93</v>
      </c>
      <c r="D18" s="18">
        <v>180</v>
      </c>
      <c r="E18" s="18">
        <v>182</v>
      </c>
      <c r="F18" s="18">
        <v>85</v>
      </c>
      <c r="G18" s="16">
        <v>8</v>
      </c>
      <c r="H18" s="16">
        <f t="shared" si="5"/>
        <v>362</v>
      </c>
      <c r="I18" s="17">
        <v>0</v>
      </c>
      <c r="J18" s="16">
        <v>0</v>
      </c>
      <c r="K18" s="17">
        <v>0</v>
      </c>
      <c r="L18" s="17">
        <v>0</v>
      </c>
      <c r="M18" s="19">
        <v>0</v>
      </c>
      <c r="N18" s="16">
        <v>0</v>
      </c>
      <c r="O18" s="16">
        <v>0</v>
      </c>
      <c r="P18" s="16">
        <v>0</v>
      </c>
      <c r="Q18" s="16">
        <f t="shared" si="1"/>
        <v>180</v>
      </c>
      <c r="R18" s="16">
        <f t="shared" si="2"/>
        <v>182</v>
      </c>
      <c r="S18" s="18">
        <v>68</v>
      </c>
      <c r="T18" s="16">
        <v>6</v>
      </c>
      <c r="U18" s="16">
        <f t="shared" si="3"/>
        <v>74</v>
      </c>
      <c r="V18" s="16">
        <f t="shared" si="4"/>
        <v>362</v>
      </c>
    </row>
    <row r="19" spans="1:22" x14ac:dyDescent="0.25">
      <c r="A19" s="15" t="s">
        <v>39</v>
      </c>
      <c r="B19" s="5" t="s">
        <v>40</v>
      </c>
      <c r="C19" s="16">
        <f t="shared" si="0"/>
        <v>110</v>
      </c>
      <c r="D19" s="18">
        <v>191</v>
      </c>
      <c r="E19" s="16">
        <v>195</v>
      </c>
      <c r="F19" s="18">
        <v>100</v>
      </c>
      <c r="G19" s="16">
        <v>10</v>
      </c>
      <c r="H19" s="16">
        <f t="shared" si="5"/>
        <v>386</v>
      </c>
      <c r="I19" s="17">
        <v>2</v>
      </c>
      <c r="J19" s="16">
        <v>2</v>
      </c>
      <c r="K19" s="17">
        <v>0</v>
      </c>
      <c r="L19" s="17">
        <v>0</v>
      </c>
      <c r="M19" s="19">
        <v>1</v>
      </c>
      <c r="N19" s="16">
        <v>0</v>
      </c>
      <c r="O19" s="16">
        <v>2</v>
      </c>
      <c r="P19" s="16">
        <v>0</v>
      </c>
      <c r="Q19" s="16">
        <f t="shared" si="1"/>
        <v>190</v>
      </c>
      <c r="R19" s="16">
        <f t="shared" si="2"/>
        <v>197</v>
      </c>
      <c r="S19" s="18">
        <v>100</v>
      </c>
      <c r="T19" s="16">
        <v>10</v>
      </c>
      <c r="U19" s="16">
        <f t="shared" si="3"/>
        <v>110</v>
      </c>
      <c r="V19" s="16">
        <f t="shared" si="4"/>
        <v>387</v>
      </c>
    </row>
    <row r="20" spans="1:22" x14ac:dyDescent="0.25">
      <c r="A20" s="15" t="s">
        <v>41</v>
      </c>
      <c r="B20" s="5" t="s">
        <v>42</v>
      </c>
      <c r="C20" s="16">
        <f t="shared" si="0"/>
        <v>116</v>
      </c>
      <c r="D20" s="18">
        <v>206</v>
      </c>
      <c r="E20" s="16">
        <v>190</v>
      </c>
      <c r="F20" s="18">
        <v>105</v>
      </c>
      <c r="G20" s="16">
        <v>11</v>
      </c>
      <c r="H20" s="16">
        <f t="shared" si="5"/>
        <v>396</v>
      </c>
      <c r="I20" s="17">
        <v>0</v>
      </c>
      <c r="J20" s="16">
        <v>0</v>
      </c>
      <c r="K20" s="17">
        <v>1</v>
      </c>
      <c r="L20" s="17">
        <v>0</v>
      </c>
      <c r="M20" s="19">
        <v>0</v>
      </c>
      <c r="N20" s="16">
        <v>0</v>
      </c>
      <c r="O20" s="16">
        <v>1</v>
      </c>
      <c r="P20" s="16">
        <v>0</v>
      </c>
      <c r="Q20" s="16">
        <f t="shared" si="1"/>
        <v>206</v>
      </c>
      <c r="R20" s="16">
        <f t="shared" si="2"/>
        <v>190</v>
      </c>
      <c r="S20" s="18">
        <v>114</v>
      </c>
      <c r="T20" s="16">
        <v>12</v>
      </c>
      <c r="U20" s="16">
        <f t="shared" si="3"/>
        <v>126</v>
      </c>
      <c r="V20" s="16">
        <f t="shared" si="4"/>
        <v>396</v>
      </c>
    </row>
    <row r="21" spans="1:22" x14ac:dyDescent="0.25">
      <c r="A21" s="15" t="s">
        <v>43</v>
      </c>
      <c r="B21" s="5" t="s">
        <v>44</v>
      </c>
      <c r="C21" s="16">
        <f t="shared" si="0"/>
        <v>64</v>
      </c>
      <c r="D21" s="18">
        <v>106</v>
      </c>
      <c r="E21" s="16">
        <v>96</v>
      </c>
      <c r="F21" s="18">
        <v>54</v>
      </c>
      <c r="G21" s="16">
        <v>10</v>
      </c>
      <c r="H21" s="16">
        <f t="shared" si="5"/>
        <v>202</v>
      </c>
      <c r="I21" s="17">
        <v>0</v>
      </c>
      <c r="J21" s="16">
        <v>0</v>
      </c>
      <c r="K21" s="17">
        <v>0</v>
      </c>
      <c r="L21" s="17">
        <v>0</v>
      </c>
      <c r="M21" s="16">
        <v>0</v>
      </c>
      <c r="N21" s="16">
        <v>0</v>
      </c>
      <c r="O21" s="16">
        <v>0</v>
      </c>
      <c r="P21" s="16">
        <v>0</v>
      </c>
      <c r="Q21" s="16">
        <f t="shared" si="1"/>
        <v>106</v>
      </c>
      <c r="R21" s="16">
        <f t="shared" si="2"/>
        <v>96</v>
      </c>
      <c r="S21" s="18">
        <v>54</v>
      </c>
      <c r="T21" s="16">
        <v>4</v>
      </c>
      <c r="U21" s="16">
        <f t="shared" si="3"/>
        <v>58</v>
      </c>
      <c r="V21" s="16">
        <f t="shared" si="4"/>
        <v>202</v>
      </c>
    </row>
    <row r="22" spans="1:22" x14ac:dyDescent="0.25">
      <c r="A22" s="76" t="s">
        <v>14</v>
      </c>
      <c r="B22" s="77"/>
      <c r="C22" s="20">
        <f>C12+C13+C14+C15+C16+C17+C18+C19+C20+C21</f>
        <v>1051</v>
      </c>
      <c r="D22" s="20">
        <f t="shared" ref="D22:V22" si="6">D12+D13+D14+D15+D16+D17+D18+D19+D20+D21</f>
        <v>1896</v>
      </c>
      <c r="E22" s="20">
        <f t="shared" si="6"/>
        <v>1770</v>
      </c>
      <c r="F22" s="20">
        <f t="shared" si="6"/>
        <v>954</v>
      </c>
      <c r="G22" s="20">
        <f t="shared" si="6"/>
        <v>97</v>
      </c>
      <c r="H22" s="20">
        <f t="shared" si="6"/>
        <v>3666</v>
      </c>
      <c r="I22" s="20">
        <f t="shared" si="6"/>
        <v>4</v>
      </c>
      <c r="J22" s="20">
        <f t="shared" si="6"/>
        <v>6</v>
      </c>
      <c r="K22" s="20">
        <f t="shared" si="6"/>
        <v>6</v>
      </c>
      <c r="L22" s="20">
        <f t="shared" si="6"/>
        <v>4</v>
      </c>
      <c r="M22" s="20">
        <f t="shared" si="6"/>
        <v>5</v>
      </c>
      <c r="N22" s="20">
        <f t="shared" si="6"/>
        <v>4</v>
      </c>
      <c r="O22" s="20">
        <f t="shared" si="6"/>
        <v>3</v>
      </c>
      <c r="P22" s="20">
        <f t="shared" si="6"/>
        <v>1</v>
      </c>
      <c r="Q22" s="20">
        <f t="shared" si="6"/>
        <v>1898</v>
      </c>
      <c r="R22" s="20">
        <f t="shared" si="6"/>
        <v>1775</v>
      </c>
      <c r="S22" s="20">
        <f t="shared" si="6"/>
        <v>948</v>
      </c>
      <c r="T22" s="20">
        <f t="shared" si="6"/>
        <v>99</v>
      </c>
      <c r="U22" s="20">
        <f t="shared" si="6"/>
        <v>1047</v>
      </c>
      <c r="V22" s="20">
        <f t="shared" si="6"/>
        <v>3673</v>
      </c>
    </row>
    <row r="25" spans="1:22" x14ac:dyDescent="0.25">
      <c r="M25" s="75" t="s">
        <v>55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56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1">
    <mergeCell ref="A4:V4"/>
    <mergeCell ref="A5:V5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  <mergeCell ref="O9:P9"/>
    <mergeCell ref="M25:U25"/>
    <mergeCell ref="M26:U26"/>
    <mergeCell ref="M29:U29"/>
    <mergeCell ref="M30:U30"/>
    <mergeCell ref="A22:B22"/>
  </mergeCells>
  <pageMargins left="0.19685039370078741" right="0.19685039370078741" top="0.19685039370078741" bottom="0.19685039370078741" header="0.31496062992125984" footer="0.31496062992125984"/>
  <pageSetup paperSize="5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30"/>
  <sheetViews>
    <sheetView topLeftCell="A4" workbookViewId="0">
      <selection activeCell="W23" sqref="W23"/>
    </sheetView>
  </sheetViews>
  <sheetFormatPr defaultRowHeight="15" x14ac:dyDescent="0.25"/>
  <cols>
    <col min="1" max="1" width="3.42578125" customWidth="1"/>
    <col min="2" max="7" width="6.42578125" customWidth="1"/>
    <col min="8" max="8" width="7.85546875" customWidth="1"/>
    <col min="9" max="21" width="6.42578125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65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205</v>
      </c>
      <c r="D12" s="16">
        <v>330</v>
      </c>
      <c r="E12" s="16">
        <v>267</v>
      </c>
      <c r="F12" s="16">
        <v>185</v>
      </c>
      <c r="G12" s="16">
        <v>20</v>
      </c>
      <c r="H12" s="16">
        <f>D12+E12</f>
        <v>597</v>
      </c>
      <c r="I12" s="17">
        <v>1</v>
      </c>
      <c r="J12" s="16">
        <v>0</v>
      </c>
      <c r="K12" s="17">
        <v>0</v>
      </c>
      <c r="L12" s="17">
        <v>1</v>
      </c>
      <c r="M12" s="17">
        <v>0</v>
      </c>
      <c r="N12" s="16">
        <v>1</v>
      </c>
      <c r="O12" s="16">
        <v>0</v>
      </c>
      <c r="P12" s="16">
        <v>0</v>
      </c>
      <c r="Q12" s="16">
        <f>D12+I12+K12-M12-O12</f>
        <v>331</v>
      </c>
      <c r="R12" s="16">
        <f>E12+J12+L12-N12-P12</f>
        <v>267</v>
      </c>
      <c r="S12" s="16">
        <f>F12</f>
        <v>185</v>
      </c>
      <c r="T12" s="16">
        <f>G12</f>
        <v>20</v>
      </c>
      <c r="U12" s="16">
        <f>S12+T12</f>
        <v>205</v>
      </c>
      <c r="V12" s="16">
        <f>Q12+R12</f>
        <v>598</v>
      </c>
    </row>
    <row r="13" spans="1:22" x14ac:dyDescent="0.25">
      <c r="A13" s="15" t="s">
        <v>27</v>
      </c>
      <c r="B13" s="5" t="s">
        <v>28</v>
      </c>
      <c r="C13" s="16">
        <f t="shared" ref="C13:C21" si="0">F13+G13</f>
        <v>135</v>
      </c>
      <c r="D13" s="16">
        <v>236</v>
      </c>
      <c r="E13" s="16">
        <v>226</v>
      </c>
      <c r="F13" s="16">
        <v>121</v>
      </c>
      <c r="G13" s="16">
        <v>14</v>
      </c>
      <c r="H13" s="16">
        <f t="shared" ref="H13:H21" si="1">D13+E13</f>
        <v>462</v>
      </c>
      <c r="I13" s="17">
        <v>0</v>
      </c>
      <c r="J13" s="16">
        <v>1</v>
      </c>
      <c r="K13" s="17">
        <v>0</v>
      </c>
      <c r="L13" s="17">
        <v>1</v>
      </c>
      <c r="M13" s="17">
        <v>0</v>
      </c>
      <c r="N13" s="16">
        <v>2</v>
      </c>
      <c r="O13" s="16">
        <v>0</v>
      </c>
      <c r="P13" s="16">
        <v>0</v>
      </c>
      <c r="Q13" s="16">
        <f t="shared" ref="Q13:Q21" si="2">D13+I13+K13-M13-O13</f>
        <v>236</v>
      </c>
      <c r="R13" s="16">
        <f t="shared" ref="R13:R21" si="3">E13+J13+L13-N13-P13</f>
        <v>226</v>
      </c>
      <c r="S13" s="16">
        <f t="shared" ref="S13:S21" si="4">F13</f>
        <v>121</v>
      </c>
      <c r="T13" s="16">
        <f t="shared" ref="T13:T21" si="5">G13</f>
        <v>14</v>
      </c>
      <c r="U13" s="16">
        <f t="shared" ref="U13:U21" si="6">S13+T13</f>
        <v>135</v>
      </c>
      <c r="V13" s="16">
        <f t="shared" ref="V13:V21" si="7">Q13+R13</f>
        <v>462</v>
      </c>
    </row>
    <row r="14" spans="1:22" x14ac:dyDescent="0.25">
      <c r="A14" s="15" t="s">
        <v>29</v>
      </c>
      <c r="B14" s="5" t="s">
        <v>30</v>
      </c>
      <c r="C14" s="16">
        <f t="shared" si="0"/>
        <v>102</v>
      </c>
      <c r="D14" s="16">
        <v>211</v>
      </c>
      <c r="E14" s="18">
        <v>166</v>
      </c>
      <c r="F14" s="18">
        <v>100</v>
      </c>
      <c r="G14" s="18">
        <v>2</v>
      </c>
      <c r="H14" s="16">
        <f t="shared" si="1"/>
        <v>377</v>
      </c>
      <c r="I14" s="19">
        <v>0</v>
      </c>
      <c r="J14" s="16">
        <v>0</v>
      </c>
      <c r="K14" s="17">
        <v>0</v>
      </c>
      <c r="L14" s="17">
        <v>0</v>
      </c>
      <c r="M14" s="19">
        <v>1</v>
      </c>
      <c r="N14" s="16">
        <v>0</v>
      </c>
      <c r="O14" s="16">
        <v>1</v>
      </c>
      <c r="P14" s="16">
        <v>0</v>
      </c>
      <c r="Q14" s="16">
        <f t="shared" si="2"/>
        <v>209</v>
      </c>
      <c r="R14" s="16">
        <f t="shared" si="3"/>
        <v>166</v>
      </c>
      <c r="S14" s="16">
        <f t="shared" si="4"/>
        <v>100</v>
      </c>
      <c r="T14" s="16">
        <f t="shared" si="5"/>
        <v>2</v>
      </c>
      <c r="U14" s="16">
        <f t="shared" si="6"/>
        <v>102</v>
      </c>
      <c r="V14" s="16">
        <f t="shared" si="7"/>
        <v>375</v>
      </c>
    </row>
    <row r="15" spans="1:22" x14ac:dyDescent="0.25">
      <c r="A15" s="15" t="s">
        <v>31</v>
      </c>
      <c r="B15" s="5" t="s">
        <v>32</v>
      </c>
      <c r="C15" s="16">
        <f t="shared" si="0"/>
        <v>85</v>
      </c>
      <c r="D15" s="16">
        <v>166</v>
      </c>
      <c r="E15" s="18">
        <v>174</v>
      </c>
      <c r="F15" s="18">
        <v>75</v>
      </c>
      <c r="G15" s="18">
        <v>10</v>
      </c>
      <c r="H15" s="16">
        <f t="shared" si="1"/>
        <v>340</v>
      </c>
      <c r="I15" s="19">
        <v>1</v>
      </c>
      <c r="J15" s="16">
        <v>0</v>
      </c>
      <c r="K15" s="17">
        <v>0</v>
      </c>
      <c r="L15" s="17">
        <v>0</v>
      </c>
      <c r="M15" s="19">
        <v>0</v>
      </c>
      <c r="N15" s="16">
        <v>0</v>
      </c>
      <c r="O15" s="16">
        <v>0</v>
      </c>
      <c r="P15" s="16">
        <v>0</v>
      </c>
      <c r="Q15" s="16">
        <f t="shared" si="2"/>
        <v>167</v>
      </c>
      <c r="R15" s="16">
        <f t="shared" si="3"/>
        <v>174</v>
      </c>
      <c r="S15" s="16">
        <f t="shared" si="4"/>
        <v>75</v>
      </c>
      <c r="T15" s="16">
        <f t="shared" si="5"/>
        <v>10</v>
      </c>
      <c r="U15" s="16">
        <f t="shared" si="6"/>
        <v>85</v>
      </c>
      <c r="V15" s="16">
        <f t="shared" si="7"/>
        <v>341</v>
      </c>
    </row>
    <row r="16" spans="1:22" x14ac:dyDescent="0.25">
      <c r="A16" s="15" t="s">
        <v>33</v>
      </c>
      <c r="B16" s="5" t="s">
        <v>34</v>
      </c>
      <c r="C16" s="16">
        <f t="shared" si="0"/>
        <v>108</v>
      </c>
      <c r="D16" s="16">
        <v>156</v>
      </c>
      <c r="E16" s="18">
        <v>133</v>
      </c>
      <c r="F16" s="18">
        <v>97</v>
      </c>
      <c r="G16" s="18">
        <v>11</v>
      </c>
      <c r="H16" s="16">
        <f t="shared" si="1"/>
        <v>289</v>
      </c>
      <c r="I16" s="19">
        <v>0</v>
      </c>
      <c r="J16" s="16">
        <v>0</v>
      </c>
      <c r="K16" s="17">
        <v>0</v>
      </c>
      <c r="L16" s="17">
        <v>0</v>
      </c>
      <c r="M16" s="19">
        <v>0</v>
      </c>
      <c r="N16" s="16">
        <v>0</v>
      </c>
      <c r="O16" s="16">
        <v>0</v>
      </c>
      <c r="P16" s="16">
        <v>1</v>
      </c>
      <c r="Q16" s="16">
        <f t="shared" si="2"/>
        <v>156</v>
      </c>
      <c r="R16" s="16">
        <f t="shared" si="3"/>
        <v>132</v>
      </c>
      <c r="S16" s="16">
        <f t="shared" si="4"/>
        <v>97</v>
      </c>
      <c r="T16" s="16">
        <f t="shared" si="5"/>
        <v>11</v>
      </c>
      <c r="U16" s="16">
        <f t="shared" si="6"/>
        <v>108</v>
      </c>
      <c r="V16" s="16">
        <f t="shared" si="7"/>
        <v>288</v>
      </c>
    </row>
    <row r="17" spans="1:22" x14ac:dyDescent="0.25">
      <c r="A17" s="15" t="s">
        <v>35</v>
      </c>
      <c r="B17" s="5" t="s">
        <v>36</v>
      </c>
      <c r="C17" s="16">
        <f t="shared" si="0"/>
        <v>95</v>
      </c>
      <c r="D17" s="16">
        <v>151</v>
      </c>
      <c r="E17" s="18">
        <v>156</v>
      </c>
      <c r="F17" s="18">
        <v>81</v>
      </c>
      <c r="G17" s="18">
        <v>14</v>
      </c>
      <c r="H17" s="16">
        <f t="shared" si="1"/>
        <v>307</v>
      </c>
      <c r="I17" s="17">
        <v>0</v>
      </c>
      <c r="J17" s="16">
        <v>1</v>
      </c>
      <c r="K17" s="17">
        <v>0</v>
      </c>
      <c r="L17" s="17">
        <v>0</v>
      </c>
      <c r="M17" s="19">
        <v>0</v>
      </c>
      <c r="N17" s="16">
        <v>0</v>
      </c>
      <c r="O17" s="16">
        <v>0</v>
      </c>
      <c r="P17" s="16">
        <v>0</v>
      </c>
      <c r="Q17" s="16">
        <f t="shared" si="2"/>
        <v>151</v>
      </c>
      <c r="R17" s="16">
        <f t="shared" si="3"/>
        <v>157</v>
      </c>
      <c r="S17" s="16">
        <f t="shared" si="4"/>
        <v>81</v>
      </c>
      <c r="T17" s="16">
        <f t="shared" si="5"/>
        <v>14</v>
      </c>
      <c r="U17" s="16">
        <f t="shared" si="6"/>
        <v>95</v>
      </c>
      <c r="V17" s="16">
        <f t="shared" si="7"/>
        <v>308</v>
      </c>
    </row>
    <row r="18" spans="1:22" x14ac:dyDescent="0.25">
      <c r="A18" s="15" t="s">
        <v>37</v>
      </c>
      <c r="B18" s="5" t="s">
        <v>38</v>
      </c>
      <c r="C18" s="16">
        <f t="shared" si="0"/>
        <v>104</v>
      </c>
      <c r="D18" s="16">
        <v>180</v>
      </c>
      <c r="E18" s="18">
        <v>183</v>
      </c>
      <c r="F18" s="18">
        <v>98</v>
      </c>
      <c r="G18" s="18">
        <v>6</v>
      </c>
      <c r="H18" s="16">
        <f t="shared" si="1"/>
        <v>363</v>
      </c>
      <c r="I18" s="17">
        <v>0</v>
      </c>
      <c r="J18" s="16">
        <v>0</v>
      </c>
      <c r="K18" s="17">
        <v>0</v>
      </c>
      <c r="L18" s="17">
        <v>0</v>
      </c>
      <c r="M18" s="19">
        <v>0</v>
      </c>
      <c r="N18" s="16">
        <v>0</v>
      </c>
      <c r="O18" s="16">
        <v>0</v>
      </c>
      <c r="P18" s="16">
        <v>0</v>
      </c>
      <c r="Q18" s="16">
        <f t="shared" si="2"/>
        <v>180</v>
      </c>
      <c r="R18" s="16">
        <f t="shared" si="3"/>
        <v>183</v>
      </c>
      <c r="S18" s="16">
        <f t="shared" si="4"/>
        <v>98</v>
      </c>
      <c r="T18" s="16">
        <f t="shared" si="5"/>
        <v>6</v>
      </c>
      <c r="U18" s="16">
        <f t="shared" si="6"/>
        <v>104</v>
      </c>
      <c r="V18" s="16">
        <f t="shared" si="7"/>
        <v>363</v>
      </c>
    </row>
    <row r="19" spans="1:22" x14ac:dyDescent="0.25">
      <c r="A19" s="15" t="s">
        <v>39</v>
      </c>
      <c r="B19" s="5" t="s">
        <v>40</v>
      </c>
      <c r="C19" s="16">
        <f t="shared" si="0"/>
        <v>111</v>
      </c>
      <c r="D19" s="16">
        <v>194</v>
      </c>
      <c r="E19" s="16">
        <v>191</v>
      </c>
      <c r="F19" s="18">
        <v>100</v>
      </c>
      <c r="G19" s="16">
        <v>11</v>
      </c>
      <c r="H19" s="16">
        <f t="shared" si="1"/>
        <v>385</v>
      </c>
      <c r="I19" s="17">
        <v>1</v>
      </c>
      <c r="J19" s="16">
        <v>0</v>
      </c>
      <c r="K19" s="17">
        <v>0</v>
      </c>
      <c r="L19" s="17">
        <v>0</v>
      </c>
      <c r="M19" s="19">
        <v>0</v>
      </c>
      <c r="N19" s="16">
        <v>0</v>
      </c>
      <c r="O19" s="16">
        <v>0</v>
      </c>
      <c r="P19" s="16">
        <v>0</v>
      </c>
      <c r="Q19" s="16">
        <f t="shared" si="2"/>
        <v>195</v>
      </c>
      <c r="R19" s="16">
        <f t="shared" si="3"/>
        <v>191</v>
      </c>
      <c r="S19" s="16">
        <f t="shared" si="4"/>
        <v>100</v>
      </c>
      <c r="T19" s="16">
        <f t="shared" si="5"/>
        <v>11</v>
      </c>
      <c r="U19" s="16">
        <f t="shared" si="6"/>
        <v>111</v>
      </c>
      <c r="V19" s="16">
        <f t="shared" si="7"/>
        <v>386</v>
      </c>
    </row>
    <row r="20" spans="1:22" x14ac:dyDescent="0.25">
      <c r="A20" s="15" t="s">
        <v>41</v>
      </c>
      <c r="B20" s="5" t="s">
        <v>42</v>
      </c>
      <c r="C20" s="16">
        <f t="shared" si="0"/>
        <v>115</v>
      </c>
      <c r="D20" s="16">
        <v>206</v>
      </c>
      <c r="E20" s="16">
        <v>191</v>
      </c>
      <c r="F20" s="18">
        <v>103</v>
      </c>
      <c r="G20" s="16">
        <v>12</v>
      </c>
      <c r="H20" s="16">
        <f t="shared" si="1"/>
        <v>397</v>
      </c>
      <c r="I20" s="17">
        <v>0</v>
      </c>
      <c r="J20" s="16">
        <v>0</v>
      </c>
      <c r="K20" s="17">
        <v>1</v>
      </c>
      <c r="L20" s="17">
        <v>0</v>
      </c>
      <c r="M20" s="19">
        <v>0</v>
      </c>
      <c r="N20" s="16">
        <v>0</v>
      </c>
      <c r="O20" s="16">
        <v>0</v>
      </c>
      <c r="P20" s="16">
        <v>0</v>
      </c>
      <c r="Q20" s="16">
        <f t="shared" si="2"/>
        <v>207</v>
      </c>
      <c r="R20" s="16">
        <f t="shared" si="3"/>
        <v>191</v>
      </c>
      <c r="S20" s="16">
        <f t="shared" si="4"/>
        <v>103</v>
      </c>
      <c r="T20" s="16">
        <f t="shared" si="5"/>
        <v>12</v>
      </c>
      <c r="U20" s="16">
        <f t="shared" si="6"/>
        <v>115</v>
      </c>
      <c r="V20" s="16">
        <f t="shared" si="7"/>
        <v>398</v>
      </c>
    </row>
    <row r="21" spans="1:22" x14ac:dyDescent="0.25">
      <c r="A21" s="15" t="s">
        <v>43</v>
      </c>
      <c r="B21" s="5" t="s">
        <v>44</v>
      </c>
      <c r="C21" s="16">
        <f t="shared" si="0"/>
        <v>65</v>
      </c>
      <c r="D21" s="16">
        <v>103</v>
      </c>
      <c r="E21" s="16">
        <v>96</v>
      </c>
      <c r="F21" s="18">
        <v>61</v>
      </c>
      <c r="G21" s="16">
        <v>4</v>
      </c>
      <c r="H21" s="16">
        <f t="shared" si="1"/>
        <v>199</v>
      </c>
      <c r="I21" s="17">
        <v>0</v>
      </c>
      <c r="J21" s="16">
        <v>1</v>
      </c>
      <c r="K21" s="17">
        <v>0</v>
      </c>
      <c r="L21" s="17">
        <v>0</v>
      </c>
      <c r="M21" s="16">
        <v>0</v>
      </c>
      <c r="N21" s="16">
        <v>0</v>
      </c>
      <c r="O21" s="16">
        <v>0</v>
      </c>
      <c r="P21" s="16">
        <v>0</v>
      </c>
      <c r="Q21" s="16">
        <f t="shared" si="2"/>
        <v>103</v>
      </c>
      <c r="R21" s="16">
        <f t="shared" si="3"/>
        <v>97</v>
      </c>
      <c r="S21" s="16">
        <f t="shared" si="4"/>
        <v>61</v>
      </c>
      <c r="T21" s="16">
        <f t="shared" si="5"/>
        <v>4</v>
      </c>
      <c r="U21" s="16">
        <f t="shared" si="6"/>
        <v>65</v>
      </c>
      <c r="V21" s="16">
        <f t="shared" si="7"/>
        <v>200</v>
      </c>
    </row>
    <row r="22" spans="1:22" x14ac:dyDescent="0.25">
      <c r="A22" s="76" t="s">
        <v>14</v>
      </c>
      <c r="B22" s="77"/>
      <c r="C22" s="20">
        <f>C12+C13+C14+C15+C16+C17+C18+C19+C20+C21</f>
        <v>1125</v>
      </c>
      <c r="D22" s="20">
        <f t="shared" ref="D22:P22" si="8">D12+D13+D14+D15+D16+D17+D18+D19+D20+D21</f>
        <v>1933</v>
      </c>
      <c r="E22" s="20">
        <f t="shared" si="8"/>
        <v>1783</v>
      </c>
      <c r="F22" s="20">
        <f t="shared" si="8"/>
        <v>1021</v>
      </c>
      <c r="G22" s="20">
        <f t="shared" si="8"/>
        <v>104</v>
      </c>
      <c r="H22" s="20">
        <f t="shared" si="8"/>
        <v>3716</v>
      </c>
      <c r="I22" s="20">
        <f t="shared" si="8"/>
        <v>3</v>
      </c>
      <c r="J22" s="20">
        <f t="shared" si="8"/>
        <v>3</v>
      </c>
      <c r="K22" s="20">
        <f t="shared" si="8"/>
        <v>1</v>
      </c>
      <c r="L22" s="20">
        <f t="shared" si="8"/>
        <v>2</v>
      </c>
      <c r="M22" s="20">
        <f t="shared" si="8"/>
        <v>1</v>
      </c>
      <c r="N22" s="20">
        <f t="shared" si="8"/>
        <v>3</v>
      </c>
      <c r="O22" s="20">
        <f t="shared" si="8"/>
        <v>1</v>
      </c>
      <c r="P22" s="20">
        <f t="shared" si="8"/>
        <v>1</v>
      </c>
      <c r="Q22" s="20">
        <f t="shared" ref="Q22:R22" si="9">Q12+Q13+Q14+Q15+Q16+Q17+Q18+Q19+Q20+Q21</f>
        <v>1935</v>
      </c>
      <c r="R22" s="20">
        <f t="shared" si="9"/>
        <v>1784</v>
      </c>
      <c r="S22" s="20">
        <f t="shared" ref="S22" si="10">S12+S13+S14+S15+S16+S17+S18+S19+S20+S21</f>
        <v>1021</v>
      </c>
      <c r="T22" s="20">
        <f t="shared" ref="T22:V22" si="11">T12+T13+T14+T15+T16+T17+T18+T19+T20+T21</f>
        <v>104</v>
      </c>
      <c r="U22" s="20">
        <f t="shared" si="11"/>
        <v>1125</v>
      </c>
      <c r="V22" s="20">
        <f t="shared" si="11"/>
        <v>3719</v>
      </c>
    </row>
    <row r="25" spans="1:22" x14ac:dyDescent="0.25">
      <c r="M25" s="75" t="s">
        <v>66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A4:V4"/>
    <mergeCell ref="A5:V5"/>
    <mergeCell ref="A7:A10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  <mergeCell ref="M30:U30"/>
    <mergeCell ref="O9:P9"/>
    <mergeCell ref="A22:B22"/>
    <mergeCell ref="M25:U25"/>
    <mergeCell ref="M26:U26"/>
    <mergeCell ref="M29:U29"/>
  </mergeCells>
  <pageMargins left="0.19685039370078741" right="0.19685039370078741" top="0.19685039370078741" bottom="0.19685039370078741" header="0.31496062992125984" footer="0.31496062992125984"/>
  <pageSetup paperSize="5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0"/>
  <sheetViews>
    <sheetView topLeftCell="A6" workbookViewId="0">
      <selection activeCell="M29" sqref="M29:U30"/>
    </sheetView>
  </sheetViews>
  <sheetFormatPr defaultRowHeight="15" x14ac:dyDescent="0.25"/>
  <cols>
    <col min="1" max="1" width="3.28515625" customWidth="1"/>
    <col min="2" max="2" width="5.85546875" customWidth="1"/>
    <col min="3" max="7" width="6.7109375" customWidth="1"/>
    <col min="9" max="20" width="6.7109375" customWidth="1"/>
    <col min="21" max="22" width="7.7109375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68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205</v>
      </c>
      <c r="D12" s="16">
        <v>331</v>
      </c>
      <c r="E12" s="16">
        <v>267</v>
      </c>
      <c r="F12" s="16">
        <v>185</v>
      </c>
      <c r="G12" s="16">
        <v>20</v>
      </c>
      <c r="H12" s="16">
        <f>D12+E12</f>
        <v>598</v>
      </c>
      <c r="I12" s="17">
        <v>0</v>
      </c>
      <c r="J12" s="16">
        <v>1</v>
      </c>
      <c r="K12" s="17">
        <v>0</v>
      </c>
      <c r="L12" s="17">
        <v>0</v>
      </c>
      <c r="M12" s="17">
        <v>0</v>
      </c>
      <c r="N12" s="16">
        <v>0</v>
      </c>
      <c r="O12" s="16">
        <v>0</v>
      </c>
      <c r="P12" s="16">
        <v>0</v>
      </c>
      <c r="Q12" s="16">
        <f>D12+I12+K12-M12-L12</f>
        <v>331</v>
      </c>
      <c r="R12" s="16">
        <f>E12+J12+L12-N12-P12</f>
        <v>268</v>
      </c>
      <c r="S12" s="16">
        <f>F12</f>
        <v>185</v>
      </c>
      <c r="T12" s="16">
        <f>G12</f>
        <v>20</v>
      </c>
      <c r="U12" s="16">
        <f>S12+T12</f>
        <v>205</v>
      </c>
      <c r="V12" s="16">
        <f>Q12+R12</f>
        <v>599</v>
      </c>
    </row>
    <row r="13" spans="1:22" x14ac:dyDescent="0.25">
      <c r="A13" s="15" t="s">
        <v>27</v>
      </c>
      <c r="B13" s="5" t="s">
        <v>28</v>
      </c>
      <c r="C13" s="16">
        <f t="shared" ref="C13:C21" si="0">F13+G13</f>
        <v>135</v>
      </c>
      <c r="D13" s="16">
        <v>236</v>
      </c>
      <c r="E13" s="16">
        <v>226</v>
      </c>
      <c r="F13" s="16">
        <v>121</v>
      </c>
      <c r="G13" s="16">
        <v>14</v>
      </c>
      <c r="H13" s="16">
        <f t="shared" ref="H13:H21" si="1">D13+E13</f>
        <v>462</v>
      </c>
      <c r="I13" s="17">
        <v>1</v>
      </c>
      <c r="J13" s="16">
        <v>0</v>
      </c>
      <c r="K13" s="17">
        <v>2</v>
      </c>
      <c r="L13" s="17">
        <v>0</v>
      </c>
      <c r="M13" s="17">
        <v>1</v>
      </c>
      <c r="N13" s="16">
        <v>1</v>
      </c>
      <c r="O13" s="16">
        <v>0</v>
      </c>
      <c r="P13" s="16">
        <v>0</v>
      </c>
      <c r="Q13" s="16">
        <f t="shared" ref="Q13:Q21" si="2">D13+I13+K13-M13-L13</f>
        <v>238</v>
      </c>
      <c r="R13" s="16">
        <f t="shared" ref="R13:R21" si="3">E13+J13+L13-N13-P13</f>
        <v>225</v>
      </c>
      <c r="S13" s="16">
        <f t="shared" ref="S13:S21" si="4">F13</f>
        <v>121</v>
      </c>
      <c r="T13" s="16">
        <f t="shared" ref="T13:T21" si="5">G13</f>
        <v>14</v>
      </c>
      <c r="U13" s="16">
        <f t="shared" ref="U13:U21" si="6">S13+T13</f>
        <v>135</v>
      </c>
      <c r="V13" s="16">
        <f t="shared" ref="V13:V21" si="7">Q13+R13</f>
        <v>463</v>
      </c>
    </row>
    <row r="14" spans="1:22" x14ac:dyDescent="0.25">
      <c r="A14" s="15" t="s">
        <v>29</v>
      </c>
      <c r="B14" s="5" t="s">
        <v>30</v>
      </c>
      <c r="C14" s="16">
        <f t="shared" si="0"/>
        <v>102</v>
      </c>
      <c r="D14" s="16">
        <v>209</v>
      </c>
      <c r="E14" s="18">
        <v>166</v>
      </c>
      <c r="F14" s="18">
        <v>100</v>
      </c>
      <c r="G14" s="18">
        <v>2</v>
      </c>
      <c r="H14" s="16">
        <f t="shared" si="1"/>
        <v>375</v>
      </c>
      <c r="I14" s="19">
        <v>0</v>
      </c>
      <c r="J14" s="16">
        <v>0</v>
      </c>
      <c r="K14" s="17">
        <v>0</v>
      </c>
      <c r="L14" s="17">
        <v>0</v>
      </c>
      <c r="M14" s="19">
        <v>0</v>
      </c>
      <c r="N14" s="16">
        <v>0</v>
      </c>
      <c r="O14" s="16">
        <v>0</v>
      </c>
      <c r="P14" s="16">
        <v>0</v>
      </c>
      <c r="Q14" s="16">
        <f t="shared" si="2"/>
        <v>209</v>
      </c>
      <c r="R14" s="16">
        <f t="shared" si="3"/>
        <v>166</v>
      </c>
      <c r="S14" s="16">
        <f t="shared" si="4"/>
        <v>100</v>
      </c>
      <c r="T14" s="16">
        <f t="shared" si="5"/>
        <v>2</v>
      </c>
      <c r="U14" s="16">
        <f t="shared" si="6"/>
        <v>102</v>
      </c>
      <c r="V14" s="16">
        <f t="shared" si="7"/>
        <v>375</v>
      </c>
    </row>
    <row r="15" spans="1:22" x14ac:dyDescent="0.25">
      <c r="A15" s="15" t="s">
        <v>31</v>
      </c>
      <c r="B15" s="5" t="s">
        <v>32</v>
      </c>
      <c r="C15" s="16">
        <f t="shared" si="0"/>
        <v>85</v>
      </c>
      <c r="D15" s="16">
        <v>167</v>
      </c>
      <c r="E15" s="18">
        <v>174</v>
      </c>
      <c r="F15" s="18">
        <v>75</v>
      </c>
      <c r="G15" s="18">
        <v>10</v>
      </c>
      <c r="H15" s="16">
        <f t="shared" si="1"/>
        <v>341</v>
      </c>
      <c r="I15" s="19">
        <v>0</v>
      </c>
      <c r="J15" s="16">
        <v>0</v>
      </c>
      <c r="K15" s="17">
        <v>0</v>
      </c>
      <c r="L15" s="17">
        <v>0</v>
      </c>
      <c r="M15" s="19">
        <v>0</v>
      </c>
      <c r="N15" s="16">
        <v>0</v>
      </c>
      <c r="O15" s="16">
        <v>0</v>
      </c>
      <c r="P15" s="16">
        <v>0</v>
      </c>
      <c r="Q15" s="16">
        <f t="shared" si="2"/>
        <v>167</v>
      </c>
      <c r="R15" s="16">
        <f t="shared" si="3"/>
        <v>174</v>
      </c>
      <c r="S15" s="16">
        <f t="shared" si="4"/>
        <v>75</v>
      </c>
      <c r="T15" s="16">
        <f t="shared" si="5"/>
        <v>10</v>
      </c>
      <c r="U15" s="16">
        <f t="shared" si="6"/>
        <v>85</v>
      </c>
      <c r="V15" s="16">
        <f t="shared" si="7"/>
        <v>341</v>
      </c>
    </row>
    <row r="16" spans="1:22" x14ac:dyDescent="0.25">
      <c r="A16" s="15" t="s">
        <v>33</v>
      </c>
      <c r="B16" s="5" t="s">
        <v>34</v>
      </c>
      <c r="C16" s="16">
        <f t="shared" si="0"/>
        <v>108</v>
      </c>
      <c r="D16" s="16">
        <v>156</v>
      </c>
      <c r="E16" s="18">
        <v>132</v>
      </c>
      <c r="F16" s="18">
        <v>97</v>
      </c>
      <c r="G16" s="18">
        <v>11</v>
      </c>
      <c r="H16" s="16">
        <f t="shared" si="1"/>
        <v>288</v>
      </c>
      <c r="I16" s="19">
        <v>0</v>
      </c>
      <c r="J16" s="16">
        <v>0</v>
      </c>
      <c r="K16" s="17">
        <v>0</v>
      </c>
      <c r="L16" s="17">
        <v>1</v>
      </c>
      <c r="M16" s="19">
        <v>0</v>
      </c>
      <c r="N16" s="16">
        <v>0</v>
      </c>
      <c r="O16" s="16">
        <v>0</v>
      </c>
      <c r="P16" s="16">
        <v>0</v>
      </c>
      <c r="Q16" s="16">
        <f t="shared" si="2"/>
        <v>155</v>
      </c>
      <c r="R16" s="16">
        <f t="shared" si="3"/>
        <v>133</v>
      </c>
      <c r="S16" s="16">
        <f t="shared" si="4"/>
        <v>97</v>
      </c>
      <c r="T16" s="16">
        <f t="shared" si="5"/>
        <v>11</v>
      </c>
      <c r="U16" s="16">
        <f t="shared" si="6"/>
        <v>108</v>
      </c>
      <c r="V16" s="16">
        <f t="shared" si="7"/>
        <v>288</v>
      </c>
    </row>
    <row r="17" spans="1:22" x14ac:dyDescent="0.25">
      <c r="A17" s="15" t="s">
        <v>35</v>
      </c>
      <c r="B17" s="5" t="s">
        <v>36</v>
      </c>
      <c r="C17" s="16">
        <f t="shared" si="0"/>
        <v>95</v>
      </c>
      <c r="D17" s="16">
        <v>151</v>
      </c>
      <c r="E17" s="18">
        <v>157</v>
      </c>
      <c r="F17" s="18">
        <v>81</v>
      </c>
      <c r="G17" s="18">
        <v>14</v>
      </c>
      <c r="H17" s="16">
        <f t="shared" si="1"/>
        <v>308</v>
      </c>
      <c r="I17" s="17">
        <v>0</v>
      </c>
      <c r="J17" s="16">
        <v>0</v>
      </c>
      <c r="K17" s="17">
        <v>0</v>
      </c>
      <c r="L17" s="17">
        <v>1</v>
      </c>
      <c r="M17" s="19">
        <v>0</v>
      </c>
      <c r="N17" s="16">
        <v>0</v>
      </c>
      <c r="O17" s="16">
        <v>0</v>
      </c>
      <c r="P17" s="16">
        <v>0</v>
      </c>
      <c r="Q17" s="16">
        <f t="shared" si="2"/>
        <v>150</v>
      </c>
      <c r="R17" s="16">
        <f t="shared" si="3"/>
        <v>158</v>
      </c>
      <c r="S17" s="16">
        <f t="shared" si="4"/>
        <v>81</v>
      </c>
      <c r="T17" s="16">
        <f t="shared" si="5"/>
        <v>14</v>
      </c>
      <c r="U17" s="16">
        <f t="shared" si="6"/>
        <v>95</v>
      </c>
      <c r="V17" s="16">
        <f t="shared" si="7"/>
        <v>308</v>
      </c>
    </row>
    <row r="18" spans="1:22" x14ac:dyDescent="0.25">
      <c r="A18" s="15" t="s">
        <v>37</v>
      </c>
      <c r="B18" s="5" t="s">
        <v>38</v>
      </c>
      <c r="C18" s="16">
        <f t="shared" si="0"/>
        <v>104</v>
      </c>
      <c r="D18" s="16">
        <v>180</v>
      </c>
      <c r="E18" s="18">
        <v>183</v>
      </c>
      <c r="F18" s="18">
        <v>98</v>
      </c>
      <c r="G18" s="18">
        <v>6</v>
      </c>
      <c r="H18" s="16">
        <f t="shared" si="1"/>
        <v>363</v>
      </c>
      <c r="I18" s="17">
        <v>0</v>
      </c>
      <c r="J18" s="16">
        <v>0</v>
      </c>
      <c r="K18" s="17">
        <v>0</v>
      </c>
      <c r="L18" s="17">
        <v>0</v>
      </c>
      <c r="M18" s="19">
        <v>0</v>
      </c>
      <c r="N18" s="16">
        <v>0</v>
      </c>
      <c r="O18" s="16">
        <v>0</v>
      </c>
      <c r="P18" s="16">
        <v>0</v>
      </c>
      <c r="Q18" s="16">
        <f t="shared" si="2"/>
        <v>180</v>
      </c>
      <c r="R18" s="16">
        <f t="shared" si="3"/>
        <v>183</v>
      </c>
      <c r="S18" s="16">
        <f t="shared" si="4"/>
        <v>98</v>
      </c>
      <c r="T18" s="16">
        <f t="shared" si="5"/>
        <v>6</v>
      </c>
      <c r="U18" s="16">
        <f t="shared" si="6"/>
        <v>104</v>
      </c>
      <c r="V18" s="16">
        <f t="shared" si="7"/>
        <v>363</v>
      </c>
    </row>
    <row r="19" spans="1:22" x14ac:dyDescent="0.25">
      <c r="A19" s="15" t="s">
        <v>39</v>
      </c>
      <c r="B19" s="5" t="s">
        <v>40</v>
      </c>
      <c r="C19" s="16">
        <f t="shared" si="0"/>
        <v>111</v>
      </c>
      <c r="D19" s="16">
        <v>195</v>
      </c>
      <c r="E19" s="16">
        <v>191</v>
      </c>
      <c r="F19" s="18">
        <v>100</v>
      </c>
      <c r="G19" s="16">
        <v>11</v>
      </c>
      <c r="H19" s="16">
        <f t="shared" si="1"/>
        <v>386</v>
      </c>
      <c r="I19" s="17">
        <v>0</v>
      </c>
      <c r="J19" s="16">
        <v>1</v>
      </c>
      <c r="K19" s="17">
        <v>0</v>
      </c>
      <c r="L19" s="17">
        <v>0</v>
      </c>
      <c r="M19" s="19">
        <v>0</v>
      </c>
      <c r="N19" s="16">
        <v>0</v>
      </c>
      <c r="O19" s="16">
        <v>0</v>
      </c>
      <c r="P19" s="16">
        <v>0</v>
      </c>
      <c r="Q19" s="16">
        <f t="shared" si="2"/>
        <v>195</v>
      </c>
      <c r="R19" s="16">
        <f t="shared" si="3"/>
        <v>192</v>
      </c>
      <c r="S19" s="16">
        <f t="shared" si="4"/>
        <v>100</v>
      </c>
      <c r="T19" s="16">
        <f t="shared" si="5"/>
        <v>11</v>
      </c>
      <c r="U19" s="16">
        <f t="shared" si="6"/>
        <v>111</v>
      </c>
      <c r="V19" s="16">
        <f t="shared" si="7"/>
        <v>387</v>
      </c>
    </row>
    <row r="20" spans="1:22" x14ac:dyDescent="0.25">
      <c r="A20" s="15" t="s">
        <v>41</v>
      </c>
      <c r="B20" s="5" t="s">
        <v>42</v>
      </c>
      <c r="C20" s="16">
        <f t="shared" si="0"/>
        <v>115</v>
      </c>
      <c r="D20" s="16">
        <v>207</v>
      </c>
      <c r="E20" s="16">
        <v>191</v>
      </c>
      <c r="F20" s="18">
        <v>103</v>
      </c>
      <c r="G20" s="16">
        <v>12</v>
      </c>
      <c r="H20" s="16">
        <f t="shared" si="1"/>
        <v>398</v>
      </c>
      <c r="I20" s="17">
        <v>0</v>
      </c>
      <c r="J20" s="16">
        <v>0</v>
      </c>
      <c r="K20" s="17">
        <v>0</v>
      </c>
      <c r="L20" s="17">
        <v>0</v>
      </c>
      <c r="M20" s="19">
        <v>0</v>
      </c>
      <c r="N20" s="16">
        <v>0</v>
      </c>
      <c r="O20" s="16">
        <v>0</v>
      </c>
      <c r="P20" s="16">
        <v>0</v>
      </c>
      <c r="Q20" s="16">
        <f t="shared" si="2"/>
        <v>207</v>
      </c>
      <c r="R20" s="16">
        <f t="shared" si="3"/>
        <v>191</v>
      </c>
      <c r="S20" s="16">
        <f t="shared" si="4"/>
        <v>103</v>
      </c>
      <c r="T20" s="16">
        <f t="shared" si="5"/>
        <v>12</v>
      </c>
      <c r="U20" s="16">
        <f t="shared" si="6"/>
        <v>115</v>
      </c>
      <c r="V20" s="16">
        <f t="shared" si="7"/>
        <v>398</v>
      </c>
    </row>
    <row r="21" spans="1:22" x14ac:dyDescent="0.25">
      <c r="A21" s="15" t="s">
        <v>43</v>
      </c>
      <c r="B21" s="5" t="s">
        <v>44</v>
      </c>
      <c r="C21" s="16">
        <f t="shared" si="0"/>
        <v>65</v>
      </c>
      <c r="D21" s="16">
        <v>103</v>
      </c>
      <c r="E21" s="16">
        <v>97</v>
      </c>
      <c r="F21" s="18">
        <v>61</v>
      </c>
      <c r="G21" s="16">
        <v>4</v>
      </c>
      <c r="H21" s="16">
        <f t="shared" si="1"/>
        <v>200</v>
      </c>
      <c r="I21" s="17">
        <v>0</v>
      </c>
      <c r="J21" s="16">
        <v>0</v>
      </c>
      <c r="K21" s="17">
        <v>0</v>
      </c>
      <c r="L21" s="17">
        <v>0</v>
      </c>
      <c r="M21" s="16">
        <v>0</v>
      </c>
      <c r="N21" s="16">
        <v>0</v>
      </c>
      <c r="O21" s="16">
        <v>0</v>
      </c>
      <c r="P21" s="16">
        <v>0</v>
      </c>
      <c r="Q21" s="16">
        <f t="shared" si="2"/>
        <v>103</v>
      </c>
      <c r="R21" s="16">
        <f t="shared" si="3"/>
        <v>97</v>
      </c>
      <c r="S21" s="16">
        <f t="shared" si="4"/>
        <v>61</v>
      </c>
      <c r="T21" s="16">
        <f t="shared" si="5"/>
        <v>4</v>
      </c>
      <c r="U21" s="16">
        <f t="shared" si="6"/>
        <v>65</v>
      </c>
      <c r="V21" s="16">
        <f t="shared" si="7"/>
        <v>200</v>
      </c>
    </row>
    <row r="22" spans="1:22" x14ac:dyDescent="0.25">
      <c r="A22" s="76" t="s">
        <v>14</v>
      </c>
      <c r="B22" s="77"/>
      <c r="C22" s="20">
        <f>C12+C13+C14+C15+C16+C17+C18+C19+C20+C21</f>
        <v>1125</v>
      </c>
      <c r="D22" s="20">
        <f t="shared" ref="D22:H22" si="8">D12+D13+D14+D15+D16+D17+D18+D19+D20+D21</f>
        <v>1935</v>
      </c>
      <c r="E22" s="20">
        <f t="shared" si="8"/>
        <v>1784</v>
      </c>
      <c r="F22" s="20">
        <f t="shared" si="8"/>
        <v>1021</v>
      </c>
      <c r="G22" s="20">
        <f t="shared" si="8"/>
        <v>104</v>
      </c>
      <c r="H22" s="20">
        <f t="shared" si="8"/>
        <v>3719</v>
      </c>
      <c r="I22" s="20">
        <f t="shared" ref="I22" si="9">I12+I13+I14+I15+I16+I17+I18+I19+I20+I21</f>
        <v>1</v>
      </c>
      <c r="J22" s="20">
        <f t="shared" ref="J22" si="10">J12+J13+J14+J15+J16+J17+J18+J19+J20+J21</f>
        <v>2</v>
      </c>
      <c r="K22" s="20">
        <f t="shared" ref="K22" si="11">K12+K13+K14+K15+K16+K17+K18+K19+K20+K21</f>
        <v>2</v>
      </c>
      <c r="L22" s="20">
        <f t="shared" ref="L22" si="12">L12+L13+L14+L15+L16+L17+L18+L19+L20+L21</f>
        <v>2</v>
      </c>
      <c r="M22" s="20">
        <f t="shared" ref="M22" si="13">M12+M13+M14+M15+M16+M17+M18+M19+M20+M21</f>
        <v>1</v>
      </c>
      <c r="N22" s="20">
        <f t="shared" ref="N22" si="14">N12+N13+N14+N15+N16+N17+N18+N19+N20+N21</f>
        <v>1</v>
      </c>
      <c r="O22" s="20">
        <f t="shared" ref="O22" si="15">O12+O13+O14+O15+O16+O17+O18+O19+O20+O21</f>
        <v>0</v>
      </c>
      <c r="P22" s="20">
        <f t="shared" ref="P22" si="16">P12+P13+P14+P15+P16+P17+P18+P19+P20+P21</f>
        <v>0</v>
      </c>
      <c r="Q22" s="20">
        <f t="shared" ref="Q22" si="17">Q12+Q13+Q14+Q15+Q16+Q17+Q18+Q19+Q20+Q21</f>
        <v>1935</v>
      </c>
      <c r="R22" s="20">
        <f t="shared" ref="R22" si="18">R12+R13+R14+R15+R16+R17+R18+R19+R20+R21</f>
        <v>1787</v>
      </c>
      <c r="S22" s="20">
        <f t="shared" ref="S22" si="19">S12+S13+S14+S15+S16+S17+S18+S19+S20+S21</f>
        <v>1021</v>
      </c>
      <c r="T22" s="20">
        <f t="shared" ref="T22:V22" si="20">T12+T13+T14+T15+T16+T17+T18+T19+T20+T21</f>
        <v>104</v>
      </c>
      <c r="U22" s="20">
        <f t="shared" si="20"/>
        <v>1125</v>
      </c>
      <c r="V22" s="20">
        <f t="shared" si="20"/>
        <v>3722</v>
      </c>
    </row>
    <row r="25" spans="1:22" x14ac:dyDescent="0.25">
      <c r="M25" s="75" t="s">
        <v>67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M30:U30"/>
    <mergeCell ref="O9:P9"/>
    <mergeCell ref="A22:B22"/>
    <mergeCell ref="M25:U25"/>
    <mergeCell ref="M26:U26"/>
    <mergeCell ref="M29:U29"/>
    <mergeCell ref="A4:V4"/>
    <mergeCell ref="A5:V5"/>
    <mergeCell ref="A7:A10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</mergeCells>
  <pageMargins left="0.19685039370078741" right="0.19685039370078741" top="0.19685039370078741" bottom="0.19685039370078741" header="0.31496062992125984" footer="0.31496062992125984"/>
  <pageSetup paperSize="5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30"/>
  <sheetViews>
    <sheetView workbookViewId="0">
      <selection activeCell="S23" sqref="S23"/>
    </sheetView>
  </sheetViews>
  <sheetFormatPr defaultRowHeight="15" x14ac:dyDescent="0.25"/>
  <cols>
    <col min="1" max="1" width="4.140625" customWidth="1"/>
    <col min="2" max="2" width="5.7109375" customWidth="1"/>
    <col min="3" max="3" width="6.42578125" customWidth="1"/>
    <col min="4" max="7" width="6.7109375" customWidth="1"/>
    <col min="8" max="8" width="8" customWidth="1"/>
    <col min="9" max="21" width="6.7109375" customWidth="1"/>
    <col min="22" max="22" width="8.140625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70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205</v>
      </c>
      <c r="D12" s="16">
        <v>331</v>
      </c>
      <c r="E12" s="16">
        <v>268</v>
      </c>
      <c r="F12" s="16">
        <v>185</v>
      </c>
      <c r="G12" s="16">
        <v>20</v>
      </c>
      <c r="H12" s="16">
        <f>D12+E12</f>
        <v>599</v>
      </c>
      <c r="I12" s="17">
        <v>0</v>
      </c>
      <c r="J12" s="16">
        <v>0</v>
      </c>
      <c r="K12" s="17">
        <v>0</v>
      </c>
      <c r="L12" s="17">
        <v>0</v>
      </c>
      <c r="M12" s="17">
        <v>0</v>
      </c>
      <c r="N12" s="16">
        <v>0</v>
      </c>
      <c r="O12" s="16">
        <v>0</v>
      </c>
      <c r="P12" s="16">
        <v>0</v>
      </c>
      <c r="Q12" s="16">
        <f>D12+I12+K12-M12-L12</f>
        <v>331</v>
      </c>
      <c r="R12" s="16">
        <f>E12+J12+L12-N12-P12</f>
        <v>268</v>
      </c>
      <c r="S12" s="16">
        <f>F12</f>
        <v>185</v>
      </c>
      <c r="T12" s="16">
        <f>G12</f>
        <v>20</v>
      </c>
      <c r="U12" s="16">
        <f>S12+T12</f>
        <v>205</v>
      </c>
      <c r="V12" s="16">
        <f>Q12+R12</f>
        <v>599</v>
      </c>
    </row>
    <row r="13" spans="1:22" x14ac:dyDescent="0.25">
      <c r="A13" s="15" t="s">
        <v>27</v>
      </c>
      <c r="B13" s="5" t="s">
        <v>28</v>
      </c>
      <c r="C13" s="16">
        <f t="shared" ref="C13:C21" si="0">F13+G13</f>
        <v>135</v>
      </c>
      <c r="D13" s="16">
        <v>238</v>
      </c>
      <c r="E13" s="16">
        <v>225</v>
      </c>
      <c r="F13" s="16">
        <v>121</v>
      </c>
      <c r="G13" s="16">
        <v>14</v>
      </c>
      <c r="H13" s="16">
        <f t="shared" ref="H13:H21" si="1">D13+E13</f>
        <v>463</v>
      </c>
      <c r="I13" s="17">
        <v>0</v>
      </c>
      <c r="J13" s="16">
        <v>0</v>
      </c>
      <c r="K13" s="17">
        <v>0</v>
      </c>
      <c r="L13" s="17">
        <v>0</v>
      </c>
      <c r="M13" s="17">
        <v>0</v>
      </c>
      <c r="N13" s="16">
        <v>0</v>
      </c>
      <c r="O13" s="16">
        <v>0</v>
      </c>
      <c r="P13" s="16">
        <v>0</v>
      </c>
      <c r="Q13" s="16">
        <f t="shared" ref="Q13:Q21" si="2">D13+I13+K13-M13-L13</f>
        <v>238</v>
      </c>
      <c r="R13" s="16">
        <f t="shared" ref="R13:R21" si="3">E13+J13+L13-N13-P13</f>
        <v>225</v>
      </c>
      <c r="S13" s="16">
        <f t="shared" ref="S13:S21" si="4">F13</f>
        <v>121</v>
      </c>
      <c r="T13" s="16">
        <f t="shared" ref="T13:T21" si="5">G13</f>
        <v>14</v>
      </c>
      <c r="U13" s="16">
        <f t="shared" ref="U13:U21" si="6">S13+T13</f>
        <v>135</v>
      </c>
      <c r="V13" s="16">
        <f t="shared" ref="V13:V21" si="7">Q13+R13</f>
        <v>463</v>
      </c>
    </row>
    <row r="14" spans="1:22" x14ac:dyDescent="0.25">
      <c r="A14" s="15" t="s">
        <v>29</v>
      </c>
      <c r="B14" s="5" t="s">
        <v>30</v>
      </c>
      <c r="C14" s="16">
        <f t="shared" si="0"/>
        <v>102</v>
      </c>
      <c r="D14" s="16">
        <v>209</v>
      </c>
      <c r="E14" s="18">
        <v>166</v>
      </c>
      <c r="F14" s="18">
        <v>100</v>
      </c>
      <c r="G14" s="18">
        <v>2</v>
      </c>
      <c r="H14" s="16">
        <f t="shared" si="1"/>
        <v>375</v>
      </c>
      <c r="I14" s="19">
        <v>0</v>
      </c>
      <c r="J14" s="16">
        <v>0</v>
      </c>
      <c r="K14" s="17">
        <v>0</v>
      </c>
      <c r="L14" s="17">
        <v>0</v>
      </c>
      <c r="M14" s="19">
        <v>0</v>
      </c>
      <c r="N14" s="16">
        <v>0</v>
      </c>
      <c r="O14" s="16">
        <v>0</v>
      </c>
      <c r="P14" s="16">
        <v>0</v>
      </c>
      <c r="Q14" s="16">
        <f t="shared" si="2"/>
        <v>209</v>
      </c>
      <c r="R14" s="16">
        <f t="shared" si="3"/>
        <v>166</v>
      </c>
      <c r="S14" s="16">
        <f t="shared" si="4"/>
        <v>100</v>
      </c>
      <c r="T14" s="16">
        <f t="shared" si="5"/>
        <v>2</v>
      </c>
      <c r="U14" s="16">
        <f t="shared" si="6"/>
        <v>102</v>
      </c>
      <c r="V14" s="16">
        <f t="shared" si="7"/>
        <v>375</v>
      </c>
    </row>
    <row r="15" spans="1:22" x14ac:dyDescent="0.25">
      <c r="A15" s="15" t="s">
        <v>31</v>
      </c>
      <c r="B15" s="5" t="s">
        <v>32</v>
      </c>
      <c r="C15" s="16">
        <f t="shared" si="0"/>
        <v>85</v>
      </c>
      <c r="D15" s="16">
        <v>167</v>
      </c>
      <c r="E15" s="18">
        <v>174</v>
      </c>
      <c r="F15" s="18">
        <v>75</v>
      </c>
      <c r="G15" s="18">
        <v>10</v>
      </c>
      <c r="H15" s="16">
        <f t="shared" si="1"/>
        <v>341</v>
      </c>
      <c r="I15" s="19">
        <v>1</v>
      </c>
      <c r="J15" s="16">
        <v>0</v>
      </c>
      <c r="K15" s="17">
        <v>0</v>
      </c>
      <c r="L15" s="17">
        <v>0</v>
      </c>
      <c r="M15" s="19">
        <v>0</v>
      </c>
      <c r="N15" s="16">
        <v>0</v>
      </c>
      <c r="O15" s="16">
        <v>0</v>
      </c>
      <c r="P15" s="16">
        <v>0</v>
      </c>
      <c r="Q15" s="16">
        <f t="shared" si="2"/>
        <v>168</v>
      </c>
      <c r="R15" s="16">
        <f t="shared" si="3"/>
        <v>174</v>
      </c>
      <c r="S15" s="16">
        <f t="shared" si="4"/>
        <v>75</v>
      </c>
      <c r="T15" s="16">
        <f t="shared" si="5"/>
        <v>10</v>
      </c>
      <c r="U15" s="16">
        <f t="shared" si="6"/>
        <v>85</v>
      </c>
      <c r="V15" s="16">
        <f t="shared" si="7"/>
        <v>342</v>
      </c>
    </row>
    <row r="16" spans="1:22" x14ac:dyDescent="0.25">
      <c r="A16" s="15" t="s">
        <v>33</v>
      </c>
      <c r="B16" s="5" t="s">
        <v>34</v>
      </c>
      <c r="C16" s="16">
        <f t="shared" si="0"/>
        <v>108</v>
      </c>
      <c r="D16" s="16">
        <v>155</v>
      </c>
      <c r="E16" s="18">
        <v>133</v>
      </c>
      <c r="F16" s="18">
        <v>97</v>
      </c>
      <c r="G16" s="18">
        <v>11</v>
      </c>
      <c r="H16" s="16">
        <f t="shared" si="1"/>
        <v>288</v>
      </c>
      <c r="I16" s="19">
        <v>0</v>
      </c>
      <c r="J16" s="16">
        <v>1</v>
      </c>
      <c r="K16" s="17">
        <v>0</v>
      </c>
      <c r="L16" s="17">
        <v>0</v>
      </c>
      <c r="M16" s="19">
        <v>1</v>
      </c>
      <c r="N16" s="16">
        <v>0</v>
      </c>
      <c r="O16" s="16">
        <v>0</v>
      </c>
      <c r="P16" s="16">
        <v>0</v>
      </c>
      <c r="Q16" s="16">
        <f t="shared" si="2"/>
        <v>154</v>
      </c>
      <c r="R16" s="16">
        <f t="shared" si="3"/>
        <v>134</v>
      </c>
      <c r="S16" s="16">
        <f t="shared" si="4"/>
        <v>97</v>
      </c>
      <c r="T16" s="16">
        <f t="shared" si="5"/>
        <v>11</v>
      </c>
      <c r="U16" s="16">
        <f t="shared" si="6"/>
        <v>108</v>
      </c>
      <c r="V16" s="16">
        <f t="shared" si="7"/>
        <v>288</v>
      </c>
    </row>
    <row r="17" spans="1:22" x14ac:dyDescent="0.25">
      <c r="A17" s="15" t="s">
        <v>35</v>
      </c>
      <c r="B17" s="5" t="s">
        <v>36</v>
      </c>
      <c r="C17" s="16">
        <f t="shared" si="0"/>
        <v>95</v>
      </c>
      <c r="D17" s="16">
        <v>150</v>
      </c>
      <c r="E17" s="18">
        <v>158</v>
      </c>
      <c r="F17" s="18">
        <v>81</v>
      </c>
      <c r="G17" s="18">
        <v>14</v>
      </c>
      <c r="H17" s="16">
        <f t="shared" si="1"/>
        <v>308</v>
      </c>
      <c r="I17" s="17">
        <v>0</v>
      </c>
      <c r="J17" s="16">
        <v>0</v>
      </c>
      <c r="K17" s="17">
        <v>0</v>
      </c>
      <c r="L17" s="17">
        <v>0</v>
      </c>
      <c r="M17" s="19">
        <v>1</v>
      </c>
      <c r="N17" s="16">
        <v>0</v>
      </c>
      <c r="O17" s="16">
        <v>0</v>
      </c>
      <c r="P17" s="16">
        <v>0</v>
      </c>
      <c r="Q17" s="16">
        <f t="shared" si="2"/>
        <v>149</v>
      </c>
      <c r="R17" s="16">
        <f t="shared" si="3"/>
        <v>158</v>
      </c>
      <c r="S17" s="16">
        <f t="shared" si="4"/>
        <v>81</v>
      </c>
      <c r="T17" s="16">
        <f t="shared" si="5"/>
        <v>14</v>
      </c>
      <c r="U17" s="16">
        <f t="shared" si="6"/>
        <v>95</v>
      </c>
      <c r="V17" s="16">
        <f t="shared" si="7"/>
        <v>307</v>
      </c>
    </row>
    <row r="18" spans="1:22" x14ac:dyDescent="0.25">
      <c r="A18" s="15" t="s">
        <v>37</v>
      </c>
      <c r="B18" s="5" t="s">
        <v>38</v>
      </c>
      <c r="C18" s="16">
        <f t="shared" si="0"/>
        <v>104</v>
      </c>
      <c r="D18" s="16">
        <v>180</v>
      </c>
      <c r="E18" s="18">
        <v>183</v>
      </c>
      <c r="F18" s="18">
        <v>98</v>
      </c>
      <c r="G18" s="18">
        <v>6</v>
      </c>
      <c r="H18" s="16">
        <f t="shared" si="1"/>
        <v>363</v>
      </c>
      <c r="I18" s="17">
        <v>1</v>
      </c>
      <c r="J18" s="16">
        <v>0</v>
      </c>
      <c r="K18" s="17">
        <v>0</v>
      </c>
      <c r="L18" s="17">
        <v>0</v>
      </c>
      <c r="M18" s="19">
        <v>1</v>
      </c>
      <c r="N18" s="16">
        <v>1</v>
      </c>
      <c r="O18" s="16">
        <v>0</v>
      </c>
      <c r="P18" s="16">
        <v>0</v>
      </c>
      <c r="Q18" s="16">
        <f t="shared" si="2"/>
        <v>180</v>
      </c>
      <c r="R18" s="16">
        <f t="shared" si="3"/>
        <v>182</v>
      </c>
      <c r="S18" s="16">
        <f t="shared" si="4"/>
        <v>98</v>
      </c>
      <c r="T18" s="16">
        <f t="shared" si="5"/>
        <v>6</v>
      </c>
      <c r="U18" s="16">
        <f t="shared" si="6"/>
        <v>104</v>
      </c>
      <c r="V18" s="16">
        <f t="shared" si="7"/>
        <v>362</v>
      </c>
    </row>
    <row r="19" spans="1:22" x14ac:dyDescent="0.25">
      <c r="A19" s="15" t="s">
        <v>39</v>
      </c>
      <c r="B19" s="5" t="s">
        <v>40</v>
      </c>
      <c r="C19" s="16">
        <f t="shared" si="0"/>
        <v>111</v>
      </c>
      <c r="D19" s="16">
        <v>195</v>
      </c>
      <c r="E19" s="16">
        <v>192</v>
      </c>
      <c r="F19" s="18">
        <v>100</v>
      </c>
      <c r="G19" s="16">
        <v>11</v>
      </c>
      <c r="H19" s="16">
        <f t="shared" si="1"/>
        <v>387</v>
      </c>
      <c r="I19" s="17">
        <v>0</v>
      </c>
      <c r="J19" s="16">
        <v>1</v>
      </c>
      <c r="K19" s="17">
        <v>0</v>
      </c>
      <c r="L19" s="17">
        <v>0</v>
      </c>
      <c r="M19" s="19">
        <v>1</v>
      </c>
      <c r="N19" s="16">
        <v>0</v>
      </c>
      <c r="O19" s="16">
        <v>0</v>
      </c>
      <c r="P19" s="16">
        <v>0</v>
      </c>
      <c r="Q19" s="16">
        <f t="shared" si="2"/>
        <v>194</v>
      </c>
      <c r="R19" s="16">
        <f t="shared" si="3"/>
        <v>193</v>
      </c>
      <c r="S19" s="16">
        <f t="shared" si="4"/>
        <v>100</v>
      </c>
      <c r="T19" s="16">
        <f t="shared" si="5"/>
        <v>11</v>
      </c>
      <c r="U19" s="16">
        <f t="shared" si="6"/>
        <v>111</v>
      </c>
      <c r="V19" s="16">
        <f t="shared" si="7"/>
        <v>387</v>
      </c>
    </row>
    <row r="20" spans="1:22" x14ac:dyDescent="0.25">
      <c r="A20" s="15" t="s">
        <v>41</v>
      </c>
      <c r="B20" s="5" t="s">
        <v>42</v>
      </c>
      <c r="C20" s="16">
        <f t="shared" si="0"/>
        <v>115</v>
      </c>
      <c r="D20" s="16">
        <v>207</v>
      </c>
      <c r="E20" s="16">
        <v>191</v>
      </c>
      <c r="F20" s="18">
        <v>103</v>
      </c>
      <c r="G20" s="16">
        <v>12</v>
      </c>
      <c r="H20" s="16">
        <f t="shared" si="1"/>
        <v>398</v>
      </c>
      <c r="I20" s="17">
        <v>0</v>
      </c>
      <c r="J20" s="16">
        <v>0</v>
      </c>
      <c r="K20" s="17">
        <v>0</v>
      </c>
      <c r="L20" s="17">
        <v>0</v>
      </c>
      <c r="M20" s="19">
        <v>0</v>
      </c>
      <c r="N20" s="16">
        <v>0</v>
      </c>
      <c r="O20" s="16">
        <v>0</v>
      </c>
      <c r="P20" s="16">
        <v>0</v>
      </c>
      <c r="Q20" s="16">
        <f t="shared" si="2"/>
        <v>207</v>
      </c>
      <c r="R20" s="16">
        <f t="shared" si="3"/>
        <v>191</v>
      </c>
      <c r="S20" s="16">
        <f t="shared" si="4"/>
        <v>103</v>
      </c>
      <c r="T20" s="16">
        <f t="shared" si="5"/>
        <v>12</v>
      </c>
      <c r="U20" s="16">
        <f t="shared" si="6"/>
        <v>115</v>
      </c>
      <c r="V20" s="16">
        <f t="shared" si="7"/>
        <v>398</v>
      </c>
    </row>
    <row r="21" spans="1:22" x14ac:dyDescent="0.25">
      <c r="A21" s="15" t="s">
        <v>43</v>
      </c>
      <c r="B21" s="5" t="s">
        <v>44</v>
      </c>
      <c r="C21" s="16">
        <f t="shared" si="0"/>
        <v>65</v>
      </c>
      <c r="D21" s="16">
        <v>103</v>
      </c>
      <c r="E21" s="16">
        <v>97</v>
      </c>
      <c r="F21" s="18">
        <v>61</v>
      </c>
      <c r="G21" s="16">
        <v>4</v>
      </c>
      <c r="H21" s="16">
        <f t="shared" si="1"/>
        <v>200</v>
      </c>
      <c r="I21" s="17">
        <v>0</v>
      </c>
      <c r="J21" s="16">
        <v>0</v>
      </c>
      <c r="K21" s="17">
        <v>0</v>
      </c>
      <c r="L21" s="17">
        <v>0</v>
      </c>
      <c r="M21" s="16">
        <v>0</v>
      </c>
      <c r="N21" s="16">
        <v>1</v>
      </c>
      <c r="O21" s="16">
        <v>0</v>
      </c>
      <c r="P21" s="16">
        <v>0</v>
      </c>
      <c r="Q21" s="16">
        <f t="shared" si="2"/>
        <v>103</v>
      </c>
      <c r="R21" s="16">
        <f t="shared" si="3"/>
        <v>96</v>
      </c>
      <c r="S21" s="16">
        <f t="shared" si="4"/>
        <v>61</v>
      </c>
      <c r="T21" s="16">
        <f t="shared" si="5"/>
        <v>4</v>
      </c>
      <c r="U21" s="16">
        <f t="shared" si="6"/>
        <v>65</v>
      </c>
      <c r="V21" s="16">
        <f t="shared" si="7"/>
        <v>199</v>
      </c>
    </row>
    <row r="22" spans="1:22" x14ac:dyDescent="0.25">
      <c r="A22" s="76" t="s">
        <v>14</v>
      </c>
      <c r="B22" s="77"/>
      <c r="C22" s="20">
        <f>C12+C13+C14+C15+C16+C17+C18+C19+C20+C21</f>
        <v>1125</v>
      </c>
      <c r="D22" s="20">
        <f t="shared" ref="D22:H22" si="8">D12+D13+D14+D15+D16+D17+D18+D19+D20+D21</f>
        <v>1935</v>
      </c>
      <c r="E22" s="20">
        <f t="shared" si="8"/>
        <v>1787</v>
      </c>
      <c r="F22" s="20">
        <f t="shared" si="8"/>
        <v>1021</v>
      </c>
      <c r="G22" s="20">
        <f t="shared" si="8"/>
        <v>104</v>
      </c>
      <c r="H22" s="20">
        <f t="shared" si="8"/>
        <v>3722</v>
      </c>
      <c r="I22" s="20">
        <f t="shared" ref="I22" si="9">I12+I13+I14+I15+I16+I17+I18+I19+I20+I21</f>
        <v>2</v>
      </c>
      <c r="J22" s="20">
        <f t="shared" ref="J22" si="10">J12+J13+J14+J15+J16+J17+J18+J19+J20+J21</f>
        <v>2</v>
      </c>
      <c r="K22" s="20">
        <f t="shared" ref="K22" si="11">K12+K13+K14+K15+K16+K17+K18+K19+K20+K21</f>
        <v>0</v>
      </c>
      <c r="L22" s="20">
        <f t="shared" ref="L22" si="12">L12+L13+L14+L15+L16+L17+L18+L19+L20+L21</f>
        <v>0</v>
      </c>
      <c r="M22" s="20">
        <f t="shared" ref="M22" si="13">M12+M13+M14+M15+M16+M17+M18+M19+M20+M21</f>
        <v>4</v>
      </c>
      <c r="N22" s="20">
        <f t="shared" ref="N22" si="14">N12+N13+N14+N15+N16+N17+N18+N19+N20+N21</f>
        <v>2</v>
      </c>
      <c r="O22" s="20">
        <f t="shared" ref="O22" si="15">O12+O13+O14+O15+O16+O17+O18+O19+O20+O21</f>
        <v>0</v>
      </c>
      <c r="P22" s="20">
        <f t="shared" ref="P22" si="16">P12+P13+P14+P15+P16+P17+P18+P19+P20+P21</f>
        <v>0</v>
      </c>
      <c r="Q22" s="20">
        <f t="shared" ref="Q22" si="17">Q12+Q13+Q14+Q15+Q16+Q17+Q18+Q19+Q20+Q21</f>
        <v>1933</v>
      </c>
      <c r="R22" s="20">
        <f t="shared" ref="R22" si="18">R12+R13+R14+R15+R16+R17+R18+R19+R20+R21</f>
        <v>1787</v>
      </c>
      <c r="S22" s="20">
        <f t="shared" ref="S22" si="19">S12+S13+S14+S15+S16+S17+S18+S19+S20+S21</f>
        <v>1021</v>
      </c>
      <c r="T22" s="20">
        <f t="shared" ref="T22" si="20">T12+T13+T14+T15+T16+T17+T18+T19+T20+T21</f>
        <v>104</v>
      </c>
      <c r="U22" s="20">
        <f t="shared" ref="U22" si="21">U12+U13+U14+U15+U16+U17+U18+U19+U20+U21</f>
        <v>1125</v>
      </c>
      <c r="V22" s="20">
        <f t="shared" ref="V22" si="22">V12+V13+V14+V15+V16+V17+V18+V19+V20+V21</f>
        <v>3720</v>
      </c>
    </row>
    <row r="25" spans="1:22" x14ac:dyDescent="0.25">
      <c r="M25" s="75" t="s">
        <v>69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A4:V4"/>
    <mergeCell ref="A5:V5"/>
    <mergeCell ref="A7:A10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  <mergeCell ref="M30:U30"/>
    <mergeCell ref="O9:P9"/>
    <mergeCell ref="A22:B22"/>
    <mergeCell ref="M25:U25"/>
    <mergeCell ref="M26:U26"/>
    <mergeCell ref="M29:U29"/>
  </mergeCells>
  <pageMargins left="0.59055118110236227" right="0.19685039370078741" top="0.19685039370078741" bottom="0.19685039370078741" header="0.31496062992125984" footer="0.31496062992125984"/>
  <pageSetup paperSize="5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30"/>
  <sheetViews>
    <sheetView topLeftCell="A4" workbookViewId="0">
      <selection activeCell="W22" sqref="W22"/>
    </sheetView>
  </sheetViews>
  <sheetFormatPr defaultRowHeight="15" x14ac:dyDescent="0.25"/>
  <cols>
    <col min="1" max="1" width="3.5703125" customWidth="1"/>
    <col min="2" max="2" width="5.5703125" customWidth="1"/>
    <col min="3" max="4" width="5.7109375" bestFit="1" customWidth="1"/>
    <col min="5" max="5" width="5.42578125" customWidth="1"/>
    <col min="6" max="6" width="5.7109375" customWidth="1"/>
    <col min="7" max="7" width="6.140625" customWidth="1"/>
    <col min="8" max="8" width="7.85546875" customWidth="1"/>
    <col min="9" max="10" width="4.140625" customWidth="1"/>
    <col min="11" max="11" width="3.7109375" customWidth="1"/>
    <col min="12" max="12" width="4" customWidth="1"/>
    <col min="13" max="13" width="4.5703125" customWidth="1"/>
    <col min="14" max="14" width="4" customWidth="1"/>
    <col min="15" max="15" width="3.85546875" customWidth="1"/>
    <col min="16" max="16" width="4.85546875" customWidth="1"/>
    <col min="17" max="17" width="5.85546875" customWidth="1"/>
    <col min="18" max="19" width="5.5703125" customWidth="1"/>
    <col min="20" max="20" width="5.42578125" customWidth="1"/>
    <col min="21" max="21" width="5.7109375" customWidth="1"/>
    <col min="22" max="22" width="8.28515625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72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v>205</v>
      </c>
      <c r="D12" s="16">
        <v>331</v>
      </c>
      <c r="E12" s="16">
        <v>268</v>
      </c>
      <c r="F12" s="16">
        <v>185</v>
      </c>
      <c r="G12" s="16">
        <v>20</v>
      </c>
      <c r="H12" s="16">
        <f>D12+E12</f>
        <v>599</v>
      </c>
      <c r="I12" s="17">
        <v>0</v>
      </c>
      <c r="J12" s="16">
        <v>1</v>
      </c>
      <c r="K12" s="17">
        <v>0</v>
      </c>
      <c r="L12" s="17">
        <v>0</v>
      </c>
      <c r="M12" s="17">
        <v>2</v>
      </c>
      <c r="N12" s="16">
        <v>1</v>
      </c>
      <c r="O12" s="16">
        <v>0</v>
      </c>
      <c r="P12" s="16">
        <v>0</v>
      </c>
      <c r="Q12" s="16">
        <f>D12+I12+K12-M12-O12</f>
        <v>329</v>
      </c>
      <c r="R12" s="16">
        <f>E12+J12+L12-N12-P12</f>
        <v>268</v>
      </c>
      <c r="S12" s="16">
        <v>185</v>
      </c>
      <c r="T12" s="16">
        <v>20</v>
      </c>
      <c r="U12" s="16">
        <f>S12+T12</f>
        <v>205</v>
      </c>
      <c r="V12" s="16">
        <f>Q12+R12</f>
        <v>597</v>
      </c>
    </row>
    <row r="13" spans="1:22" x14ac:dyDescent="0.25">
      <c r="A13" s="15" t="s">
        <v>27</v>
      </c>
      <c r="B13" s="5" t="s">
        <v>28</v>
      </c>
      <c r="C13" s="16">
        <v>135</v>
      </c>
      <c r="D13" s="16">
        <v>238</v>
      </c>
      <c r="E13" s="16">
        <v>225</v>
      </c>
      <c r="F13" s="16">
        <v>121</v>
      </c>
      <c r="G13" s="16">
        <v>14</v>
      </c>
      <c r="H13" s="16">
        <f t="shared" ref="H13:H21" si="0">D13+E13</f>
        <v>463</v>
      </c>
      <c r="I13" s="17">
        <v>1</v>
      </c>
      <c r="J13" s="16">
        <v>0</v>
      </c>
      <c r="K13" s="17">
        <v>0</v>
      </c>
      <c r="L13" s="17">
        <v>1</v>
      </c>
      <c r="M13" s="17">
        <v>0</v>
      </c>
      <c r="N13" s="16">
        <v>0</v>
      </c>
      <c r="O13" s="16">
        <v>0</v>
      </c>
      <c r="P13" s="16">
        <v>0</v>
      </c>
      <c r="Q13" s="16">
        <f t="shared" ref="Q13:Q21" si="1">D13+I13+K13-M13-O13</f>
        <v>239</v>
      </c>
      <c r="R13" s="16">
        <f t="shared" ref="R13:R21" si="2">E13+J13+L13-N13-P13</f>
        <v>226</v>
      </c>
      <c r="S13" s="16">
        <v>121</v>
      </c>
      <c r="T13" s="16">
        <v>14</v>
      </c>
      <c r="U13" s="16">
        <f t="shared" ref="U13:U21" si="3">S13+T13</f>
        <v>135</v>
      </c>
      <c r="V13" s="16">
        <f t="shared" ref="V13:V21" si="4">Q13+R13</f>
        <v>465</v>
      </c>
    </row>
    <row r="14" spans="1:22" x14ac:dyDescent="0.25">
      <c r="A14" s="15" t="s">
        <v>29</v>
      </c>
      <c r="B14" s="5" t="s">
        <v>30</v>
      </c>
      <c r="C14" s="16">
        <v>102</v>
      </c>
      <c r="D14" s="16">
        <v>209</v>
      </c>
      <c r="E14" s="18">
        <v>166</v>
      </c>
      <c r="F14" s="18">
        <v>100</v>
      </c>
      <c r="G14" s="18">
        <v>2</v>
      </c>
      <c r="H14" s="16">
        <f t="shared" si="0"/>
        <v>375</v>
      </c>
      <c r="I14" s="19">
        <v>0</v>
      </c>
      <c r="J14" s="16">
        <v>0</v>
      </c>
      <c r="K14" s="17">
        <v>1</v>
      </c>
      <c r="L14" s="17">
        <v>1</v>
      </c>
      <c r="M14" s="19">
        <v>0</v>
      </c>
      <c r="N14" s="16">
        <v>0</v>
      </c>
      <c r="O14" s="16">
        <v>0</v>
      </c>
      <c r="P14" s="16">
        <v>0</v>
      </c>
      <c r="Q14" s="16">
        <f t="shared" si="1"/>
        <v>210</v>
      </c>
      <c r="R14" s="16">
        <f t="shared" si="2"/>
        <v>167</v>
      </c>
      <c r="S14" s="18">
        <v>100</v>
      </c>
      <c r="T14" s="18">
        <v>2</v>
      </c>
      <c r="U14" s="16">
        <f t="shared" si="3"/>
        <v>102</v>
      </c>
      <c r="V14" s="16">
        <f t="shared" si="4"/>
        <v>377</v>
      </c>
    </row>
    <row r="15" spans="1:22" x14ac:dyDescent="0.25">
      <c r="A15" s="15" t="s">
        <v>31</v>
      </c>
      <c r="B15" s="5" t="s">
        <v>32</v>
      </c>
      <c r="C15" s="16">
        <v>85</v>
      </c>
      <c r="D15" s="16">
        <v>168</v>
      </c>
      <c r="E15" s="18">
        <v>174</v>
      </c>
      <c r="F15" s="18">
        <v>75</v>
      </c>
      <c r="G15" s="18">
        <v>10</v>
      </c>
      <c r="H15" s="16">
        <f t="shared" si="0"/>
        <v>342</v>
      </c>
      <c r="I15" s="19">
        <v>0</v>
      </c>
      <c r="J15" s="16">
        <v>0</v>
      </c>
      <c r="K15" s="17">
        <v>0</v>
      </c>
      <c r="L15" s="17">
        <v>0</v>
      </c>
      <c r="M15" s="19">
        <v>0</v>
      </c>
      <c r="N15" s="16">
        <v>0</v>
      </c>
      <c r="O15" s="16">
        <v>0</v>
      </c>
      <c r="P15" s="16">
        <v>0</v>
      </c>
      <c r="Q15" s="16">
        <f t="shared" si="1"/>
        <v>168</v>
      </c>
      <c r="R15" s="16">
        <f t="shared" si="2"/>
        <v>174</v>
      </c>
      <c r="S15" s="18">
        <v>75</v>
      </c>
      <c r="T15" s="18">
        <v>10</v>
      </c>
      <c r="U15" s="16">
        <f t="shared" si="3"/>
        <v>85</v>
      </c>
      <c r="V15" s="16">
        <f t="shared" si="4"/>
        <v>342</v>
      </c>
    </row>
    <row r="16" spans="1:22" x14ac:dyDescent="0.25">
      <c r="A16" s="15" t="s">
        <v>33</v>
      </c>
      <c r="B16" s="5" t="s">
        <v>34</v>
      </c>
      <c r="C16" s="16">
        <v>108</v>
      </c>
      <c r="D16" s="16">
        <v>154</v>
      </c>
      <c r="E16" s="18">
        <v>134</v>
      </c>
      <c r="F16" s="18">
        <v>97</v>
      </c>
      <c r="G16" s="18">
        <v>11</v>
      </c>
      <c r="H16" s="16">
        <f t="shared" si="0"/>
        <v>288</v>
      </c>
      <c r="I16" s="19">
        <v>0</v>
      </c>
      <c r="J16" s="16">
        <v>0</v>
      </c>
      <c r="K16" s="17">
        <v>0</v>
      </c>
      <c r="L16" s="17">
        <v>0</v>
      </c>
      <c r="M16" s="19">
        <v>0</v>
      </c>
      <c r="N16" s="16">
        <v>0</v>
      </c>
      <c r="O16" s="16">
        <v>0</v>
      </c>
      <c r="P16" s="16">
        <v>0</v>
      </c>
      <c r="Q16" s="16">
        <f t="shared" si="1"/>
        <v>154</v>
      </c>
      <c r="R16" s="16">
        <f t="shared" si="2"/>
        <v>134</v>
      </c>
      <c r="S16" s="18">
        <v>97</v>
      </c>
      <c r="T16" s="18">
        <v>11</v>
      </c>
      <c r="U16" s="16">
        <f t="shared" si="3"/>
        <v>108</v>
      </c>
      <c r="V16" s="16">
        <f t="shared" si="4"/>
        <v>288</v>
      </c>
    </row>
    <row r="17" spans="1:22" x14ac:dyDescent="0.25">
      <c r="A17" s="15" t="s">
        <v>35</v>
      </c>
      <c r="B17" s="5" t="s">
        <v>36</v>
      </c>
      <c r="C17" s="16">
        <v>95</v>
      </c>
      <c r="D17" s="16">
        <v>149</v>
      </c>
      <c r="E17" s="18">
        <v>158</v>
      </c>
      <c r="F17" s="18">
        <v>81</v>
      </c>
      <c r="G17" s="18">
        <v>14</v>
      </c>
      <c r="H17" s="16">
        <f t="shared" si="0"/>
        <v>307</v>
      </c>
      <c r="I17" s="17">
        <v>0</v>
      </c>
      <c r="J17" s="16">
        <v>0</v>
      </c>
      <c r="K17" s="17">
        <v>0</v>
      </c>
      <c r="L17" s="17">
        <v>2</v>
      </c>
      <c r="M17" s="19">
        <v>0</v>
      </c>
      <c r="N17" s="16">
        <v>0</v>
      </c>
      <c r="O17" s="16">
        <v>0</v>
      </c>
      <c r="P17" s="16">
        <v>0</v>
      </c>
      <c r="Q17" s="16">
        <f t="shared" si="1"/>
        <v>149</v>
      </c>
      <c r="R17" s="16">
        <f t="shared" si="2"/>
        <v>160</v>
      </c>
      <c r="S17" s="18">
        <v>81</v>
      </c>
      <c r="T17" s="18">
        <v>14</v>
      </c>
      <c r="U17" s="16">
        <f t="shared" si="3"/>
        <v>95</v>
      </c>
      <c r="V17" s="16">
        <f t="shared" si="4"/>
        <v>309</v>
      </c>
    </row>
    <row r="18" spans="1:22" x14ac:dyDescent="0.25">
      <c r="A18" s="15" t="s">
        <v>37</v>
      </c>
      <c r="B18" s="5" t="s">
        <v>38</v>
      </c>
      <c r="C18" s="16">
        <v>104</v>
      </c>
      <c r="D18" s="16">
        <v>180</v>
      </c>
      <c r="E18" s="18">
        <v>182</v>
      </c>
      <c r="F18" s="18">
        <v>98</v>
      </c>
      <c r="G18" s="18">
        <v>6</v>
      </c>
      <c r="H18" s="16">
        <f t="shared" si="0"/>
        <v>362</v>
      </c>
      <c r="I18" s="17">
        <v>0</v>
      </c>
      <c r="J18" s="16">
        <v>0</v>
      </c>
      <c r="K18" s="17">
        <v>1</v>
      </c>
      <c r="L18" s="17">
        <v>0</v>
      </c>
      <c r="M18" s="19">
        <v>0</v>
      </c>
      <c r="N18" s="16">
        <v>1</v>
      </c>
      <c r="O18" s="16">
        <v>0</v>
      </c>
      <c r="P18" s="16">
        <v>0</v>
      </c>
      <c r="Q18" s="16">
        <f t="shared" si="1"/>
        <v>181</v>
      </c>
      <c r="R18" s="16">
        <f t="shared" si="2"/>
        <v>181</v>
      </c>
      <c r="S18" s="18">
        <v>98</v>
      </c>
      <c r="T18" s="18">
        <v>6</v>
      </c>
      <c r="U18" s="16">
        <f t="shared" si="3"/>
        <v>104</v>
      </c>
      <c r="V18" s="16">
        <f t="shared" si="4"/>
        <v>362</v>
      </c>
    </row>
    <row r="19" spans="1:22" x14ac:dyDescent="0.25">
      <c r="A19" s="15" t="s">
        <v>39</v>
      </c>
      <c r="B19" s="5" t="s">
        <v>40</v>
      </c>
      <c r="C19" s="16">
        <v>111</v>
      </c>
      <c r="D19" s="16">
        <v>194</v>
      </c>
      <c r="E19" s="16">
        <v>193</v>
      </c>
      <c r="F19" s="18">
        <v>100</v>
      </c>
      <c r="G19" s="16">
        <v>11</v>
      </c>
      <c r="H19" s="16">
        <f t="shared" si="0"/>
        <v>387</v>
      </c>
      <c r="I19" s="17">
        <v>0</v>
      </c>
      <c r="J19" s="16">
        <v>0</v>
      </c>
      <c r="K19" s="17">
        <v>0</v>
      </c>
      <c r="L19" s="17">
        <v>0</v>
      </c>
      <c r="M19" s="19">
        <v>1</v>
      </c>
      <c r="N19" s="16">
        <v>0</v>
      </c>
      <c r="O19" s="16">
        <v>0</v>
      </c>
      <c r="P19" s="16">
        <v>0</v>
      </c>
      <c r="Q19" s="16">
        <f t="shared" si="1"/>
        <v>193</v>
      </c>
      <c r="R19" s="16">
        <f t="shared" si="2"/>
        <v>193</v>
      </c>
      <c r="S19" s="18">
        <v>100</v>
      </c>
      <c r="T19" s="16">
        <v>11</v>
      </c>
      <c r="U19" s="16">
        <f t="shared" si="3"/>
        <v>111</v>
      </c>
      <c r="V19" s="16">
        <f t="shared" si="4"/>
        <v>386</v>
      </c>
    </row>
    <row r="20" spans="1:22" x14ac:dyDescent="0.25">
      <c r="A20" s="15" t="s">
        <v>41</v>
      </c>
      <c r="B20" s="5" t="s">
        <v>42</v>
      </c>
      <c r="C20" s="16">
        <v>115</v>
      </c>
      <c r="D20" s="16">
        <v>207</v>
      </c>
      <c r="E20" s="16">
        <v>191</v>
      </c>
      <c r="F20" s="18">
        <v>103</v>
      </c>
      <c r="G20" s="16">
        <v>12</v>
      </c>
      <c r="H20" s="16">
        <f t="shared" si="0"/>
        <v>398</v>
      </c>
      <c r="I20" s="17">
        <v>0</v>
      </c>
      <c r="J20" s="16"/>
      <c r="K20" s="17">
        <v>0</v>
      </c>
      <c r="L20" s="17">
        <v>0</v>
      </c>
      <c r="M20" s="19">
        <v>0</v>
      </c>
      <c r="N20" s="16">
        <v>0</v>
      </c>
      <c r="O20" s="16">
        <v>0</v>
      </c>
      <c r="P20" s="16">
        <v>0</v>
      </c>
      <c r="Q20" s="16">
        <f t="shared" si="1"/>
        <v>207</v>
      </c>
      <c r="R20" s="16">
        <f t="shared" si="2"/>
        <v>191</v>
      </c>
      <c r="S20" s="18">
        <v>103</v>
      </c>
      <c r="T20" s="16">
        <v>12</v>
      </c>
      <c r="U20" s="16">
        <f t="shared" si="3"/>
        <v>115</v>
      </c>
      <c r="V20" s="16">
        <f t="shared" si="4"/>
        <v>398</v>
      </c>
    </row>
    <row r="21" spans="1:22" x14ac:dyDescent="0.25">
      <c r="A21" s="15" t="s">
        <v>43</v>
      </c>
      <c r="B21" s="5" t="s">
        <v>44</v>
      </c>
      <c r="C21" s="16">
        <v>65</v>
      </c>
      <c r="D21" s="16">
        <v>103</v>
      </c>
      <c r="E21" s="16">
        <v>96</v>
      </c>
      <c r="F21" s="18">
        <v>61</v>
      </c>
      <c r="G21" s="16">
        <v>4</v>
      </c>
      <c r="H21" s="16">
        <f t="shared" si="0"/>
        <v>199</v>
      </c>
      <c r="I21" s="17">
        <v>1</v>
      </c>
      <c r="J21" s="16">
        <v>0</v>
      </c>
      <c r="K21" s="17">
        <v>0</v>
      </c>
      <c r="L21" s="17">
        <v>0</v>
      </c>
      <c r="M21" s="16">
        <v>1</v>
      </c>
      <c r="N21" s="16">
        <v>0</v>
      </c>
      <c r="O21" s="16">
        <v>0</v>
      </c>
      <c r="P21" s="16">
        <v>0</v>
      </c>
      <c r="Q21" s="16">
        <f t="shared" si="1"/>
        <v>103</v>
      </c>
      <c r="R21" s="16">
        <f t="shared" si="2"/>
        <v>96</v>
      </c>
      <c r="S21" s="18">
        <v>62</v>
      </c>
      <c r="T21" s="16">
        <v>4</v>
      </c>
      <c r="U21" s="16">
        <f t="shared" si="3"/>
        <v>66</v>
      </c>
      <c r="V21" s="16">
        <f t="shared" si="4"/>
        <v>199</v>
      </c>
    </row>
    <row r="22" spans="1:22" x14ac:dyDescent="0.25">
      <c r="A22" s="76" t="s">
        <v>14</v>
      </c>
      <c r="B22" s="77"/>
      <c r="C22" s="20">
        <f t="shared" ref="C22:H22" si="5">C12+C13+C14+C15+C16+C17+C18+C19+C20+C21</f>
        <v>1125</v>
      </c>
      <c r="D22" s="20">
        <f t="shared" si="5"/>
        <v>1933</v>
      </c>
      <c r="E22" s="20">
        <f t="shared" si="5"/>
        <v>1787</v>
      </c>
      <c r="F22" s="20">
        <f t="shared" si="5"/>
        <v>1021</v>
      </c>
      <c r="G22" s="20">
        <f t="shared" si="5"/>
        <v>104</v>
      </c>
      <c r="H22" s="20">
        <f t="shared" si="5"/>
        <v>3720</v>
      </c>
      <c r="I22" s="20">
        <f t="shared" ref="I22:P22" si="6">I12+I13+I14+I15+I16+I17+I18+I19+I20+I21</f>
        <v>2</v>
      </c>
      <c r="J22" s="20">
        <f t="shared" si="6"/>
        <v>1</v>
      </c>
      <c r="K22" s="20">
        <f t="shared" si="6"/>
        <v>2</v>
      </c>
      <c r="L22" s="20">
        <f t="shared" si="6"/>
        <v>4</v>
      </c>
      <c r="M22" s="20">
        <f t="shared" si="6"/>
        <v>4</v>
      </c>
      <c r="N22" s="20">
        <f t="shared" si="6"/>
        <v>2</v>
      </c>
      <c r="O22" s="20">
        <f t="shared" si="6"/>
        <v>0</v>
      </c>
      <c r="P22" s="20">
        <f t="shared" si="6"/>
        <v>0</v>
      </c>
      <c r="Q22" s="20">
        <f t="shared" ref="Q22:R22" si="7">Q12+Q13+Q14+Q15+Q16+Q17+Q18+Q19+Q20+Q21</f>
        <v>1933</v>
      </c>
      <c r="R22" s="20">
        <f t="shared" si="7"/>
        <v>1790</v>
      </c>
      <c r="S22" s="20">
        <f t="shared" ref="S22" si="8">S12+S13+S14+S15+S16+S17+S18+S19+S20+S21</f>
        <v>1022</v>
      </c>
      <c r="T22" s="20">
        <f t="shared" ref="T22" si="9">T12+T13+T14+T15+T16+T17+T18+T19+T20+T21</f>
        <v>104</v>
      </c>
      <c r="U22" s="20">
        <f t="shared" ref="U22" si="10">U12+U13+U14+U15+U16+U17+U18+U19+U20+U21</f>
        <v>1126</v>
      </c>
      <c r="V22" s="20">
        <f t="shared" ref="V22" si="11">V12+V13+V14+V15+V16+V17+V18+V19+V20+V21</f>
        <v>3723</v>
      </c>
    </row>
    <row r="25" spans="1:22" x14ac:dyDescent="0.25">
      <c r="M25" s="75" t="s">
        <v>73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M30:U30"/>
    <mergeCell ref="O9:P9"/>
    <mergeCell ref="A22:B22"/>
    <mergeCell ref="M25:U25"/>
    <mergeCell ref="M26:U26"/>
    <mergeCell ref="M29:U29"/>
    <mergeCell ref="A4:V4"/>
    <mergeCell ref="A5:V5"/>
    <mergeCell ref="A7:A10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</mergeCells>
  <pageMargins left="0.59055118110236227" right="0.19685039370078741" top="0.19685039370078741" bottom="0.19685039370078741" header="0.31496062992125984" footer="0.31496062992125984"/>
  <pageSetup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30"/>
  <sheetViews>
    <sheetView workbookViewId="0">
      <selection activeCell="G3" sqref="G3"/>
    </sheetView>
  </sheetViews>
  <sheetFormatPr defaultRowHeight="15" x14ac:dyDescent="0.25"/>
  <cols>
    <col min="1" max="1" width="2.5703125" customWidth="1"/>
    <col min="2" max="2" width="4.7109375" customWidth="1"/>
    <col min="3" max="3" width="5.7109375" bestFit="1" customWidth="1"/>
    <col min="4" max="4" width="5.85546875" customWidth="1"/>
    <col min="5" max="6" width="6.140625" customWidth="1"/>
    <col min="7" max="7" width="5.140625" customWidth="1"/>
    <col min="8" max="8" width="7" customWidth="1"/>
    <col min="9" max="16" width="4.7109375" customWidth="1"/>
    <col min="17" max="17" width="6" customWidth="1"/>
    <col min="18" max="18" width="6.140625" customWidth="1"/>
    <col min="19" max="19" width="5.7109375" customWidth="1"/>
    <col min="20" max="20" width="5.42578125" customWidth="1"/>
    <col min="21" max="21" width="6.42578125" customWidth="1"/>
    <col min="22" max="22" width="7.7109375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74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v>205</v>
      </c>
      <c r="D12" s="16">
        <v>329</v>
      </c>
      <c r="E12" s="16">
        <v>268</v>
      </c>
      <c r="F12" s="16">
        <v>185</v>
      </c>
      <c r="G12" s="16">
        <v>20</v>
      </c>
      <c r="H12" s="16">
        <f>D12+E12</f>
        <v>597</v>
      </c>
      <c r="I12" s="17">
        <v>0</v>
      </c>
      <c r="J12" s="16">
        <v>0</v>
      </c>
      <c r="K12" s="17">
        <v>0</v>
      </c>
      <c r="L12" s="17">
        <v>0</v>
      </c>
      <c r="M12" s="17">
        <v>0</v>
      </c>
      <c r="N12" s="16">
        <v>0</v>
      </c>
      <c r="O12" s="16">
        <v>0</v>
      </c>
      <c r="P12" s="16">
        <v>1</v>
      </c>
      <c r="Q12" s="16">
        <f>D12+I12+K12-M12-O12</f>
        <v>329</v>
      </c>
      <c r="R12" s="16">
        <f>E12+J12+L12-N12-P12</f>
        <v>267</v>
      </c>
      <c r="S12" s="16">
        <v>185</v>
      </c>
      <c r="T12" s="16">
        <v>20</v>
      </c>
      <c r="U12" s="16">
        <f>S12+T12</f>
        <v>205</v>
      </c>
      <c r="V12" s="16">
        <f>Q12+R12</f>
        <v>596</v>
      </c>
    </row>
    <row r="13" spans="1:22" x14ac:dyDescent="0.25">
      <c r="A13" s="15" t="s">
        <v>27</v>
      </c>
      <c r="B13" s="5" t="s">
        <v>28</v>
      </c>
      <c r="C13" s="16">
        <v>135</v>
      </c>
      <c r="D13" s="16">
        <v>239</v>
      </c>
      <c r="E13" s="16">
        <v>226</v>
      </c>
      <c r="F13" s="16">
        <v>121</v>
      </c>
      <c r="G13" s="16">
        <v>14</v>
      </c>
      <c r="H13" s="16">
        <f t="shared" ref="H13:H21" si="0">D13+E13</f>
        <v>465</v>
      </c>
      <c r="I13" s="17">
        <v>0</v>
      </c>
      <c r="J13" s="16">
        <v>0</v>
      </c>
      <c r="K13" s="17">
        <v>1</v>
      </c>
      <c r="L13" s="17">
        <v>0</v>
      </c>
      <c r="M13" s="17">
        <v>0</v>
      </c>
      <c r="N13" s="16">
        <v>0</v>
      </c>
      <c r="O13" s="16">
        <v>0</v>
      </c>
      <c r="P13" s="16">
        <v>0</v>
      </c>
      <c r="Q13" s="16">
        <f t="shared" ref="Q13:Q21" si="1">D13+I13+K13-M13-O13</f>
        <v>240</v>
      </c>
      <c r="R13" s="16">
        <f t="shared" ref="R13:R21" si="2">E13+J13+L13-N13-P13</f>
        <v>226</v>
      </c>
      <c r="S13" s="16">
        <v>121</v>
      </c>
      <c r="T13" s="16">
        <v>14</v>
      </c>
      <c r="U13" s="16">
        <f t="shared" ref="U13:U21" si="3">S13+T13</f>
        <v>135</v>
      </c>
      <c r="V13" s="16">
        <f t="shared" ref="V13:V21" si="4">Q13+R13</f>
        <v>466</v>
      </c>
    </row>
    <row r="14" spans="1:22" x14ac:dyDescent="0.25">
      <c r="A14" s="15" t="s">
        <v>29</v>
      </c>
      <c r="B14" s="5" t="s">
        <v>30</v>
      </c>
      <c r="C14" s="16">
        <v>102</v>
      </c>
      <c r="D14" s="16">
        <v>210</v>
      </c>
      <c r="E14" s="18">
        <v>167</v>
      </c>
      <c r="F14" s="18">
        <v>100</v>
      </c>
      <c r="G14" s="18">
        <v>2</v>
      </c>
      <c r="H14" s="16">
        <f t="shared" si="0"/>
        <v>377</v>
      </c>
      <c r="I14" s="19">
        <v>1</v>
      </c>
      <c r="J14" s="16">
        <v>0</v>
      </c>
      <c r="K14" s="17">
        <v>0</v>
      </c>
      <c r="L14" s="17">
        <v>0</v>
      </c>
      <c r="M14" s="19">
        <v>0</v>
      </c>
      <c r="N14" s="16">
        <v>0</v>
      </c>
      <c r="O14" s="16">
        <v>0</v>
      </c>
      <c r="P14" s="16">
        <v>0</v>
      </c>
      <c r="Q14" s="16">
        <f t="shared" si="1"/>
        <v>211</v>
      </c>
      <c r="R14" s="16">
        <f t="shared" si="2"/>
        <v>167</v>
      </c>
      <c r="S14" s="18">
        <v>101</v>
      </c>
      <c r="T14" s="18">
        <v>2</v>
      </c>
      <c r="U14" s="16">
        <f t="shared" si="3"/>
        <v>103</v>
      </c>
      <c r="V14" s="16">
        <f t="shared" si="4"/>
        <v>378</v>
      </c>
    </row>
    <row r="15" spans="1:22" x14ac:dyDescent="0.25">
      <c r="A15" s="15" t="s">
        <v>31</v>
      </c>
      <c r="B15" s="5" t="s">
        <v>32</v>
      </c>
      <c r="C15" s="16">
        <v>85</v>
      </c>
      <c r="D15" s="16">
        <v>168</v>
      </c>
      <c r="E15" s="18">
        <v>174</v>
      </c>
      <c r="F15" s="18">
        <v>75</v>
      </c>
      <c r="G15" s="18">
        <v>10</v>
      </c>
      <c r="H15" s="16">
        <f t="shared" si="0"/>
        <v>342</v>
      </c>
      <c r="I15" s="19">
        <v>0</v>
      </c>
      <c r="J15" s="16">
        <v>0</v>
      </c>
      <c r="K15" s="17">
        <v>0</v>
      </c>
      <c r="L15" s="17">
        <v>0</v>
      </c>
      <c r="M15" s="19">
        <v>0</v>
      </c>
      <c r="N15" s="16">
        <v>0</v>
      </c>
      <c r="O15" s="16">
        <v>0</v>
      </c>
      <c r="P15" s="16">
        <v>0</v>
      </c>
      <c r="Q15" s="16">
        <f t="shared" si="1"/>
        <v>168</v>
      </c>
      <c r="R15" s="16">
        <f t="shared" si="2"/>
        <v>174</v>
      </c>
      <c r="S15" s="18">
        <v>75</v>
      </c>
      <c r="T15" s="18">
        <v>10</v>
      </c>
      <c r="U15" s="16">
        <f t="shared" si="3"/>
        <v>85</v>
      </c>
      <c r="V15" s="16">
        <f t="shared" si="4"/>
        <v>342</v>
      </c>
    </row>
    <row r="16" spans="1:22" x14ac:dyDescent="0.25">
      <c r="A16" s="15" t="s">
        <v>33</v>
      </c>
      <c r="B16" s="5" t="s">
        <v>34</v>
      </c>
      <c r="C16" s="16">
        <v>108</v>
      </c>
      <c r="D16" s="16">
        <v>154</v>
      </c>
      <c r="E16" s="18">
        <v>134</v>
      </c>
      <c r="F16" s="18">
        <v>97</v>
      </c>
      <c r="G16" s="18">
        <v>11</v>
      </c>
      <c r="H16" s="16">
        <f t="shared" si="0"/>
        <v>288</v>
      </c>
      <c r="I16" s="19">
        <v>0</v>
      </c>
      <c r="J16" s="16">
        <v>0</v>
      </c>
      <c r="K16" s="17">
        <v>0</v>
      </c>
      <c r="L16" s="17">
        <v>0</v>
      </c>
      <c r="M16" s="19">
        <v>0</v>
      </c>
      <c r="N16" s="16">
        <v>0</v>
      </c>
      <c r="O16" s="16">
        <v>2</v>
      </c>
      <c r="P16" s="16">
        <v>2</v>
      </c>
      <c r="Q16" s="16">
        <f t="shared" si="1"/>
        <v>152</v>
      </c>
      <c r="R16" s="16">
        <f t="shared" si="2"/>
        <v>132</v>
      </c>
      <c r="S16" s="18">
        <v>97</v>
      </c>
      <c r="T16" s="18">
        <v>11</v>
      </c>
      <c r="U16" s="16">
        <f t="shared" si="3"/>
        <v>108</v>
      </c>
      <c r="V16" s="16">
        <f t="shared" si="4"/>
        <v>284</v>
      </c>
    </row>
    <row r="17" spans="1:22" x14ac:dyDescent="0.25">
      <c r="A17" s="15" t="s">
        <v>35</v>
      </c>
      <c r="B17" s="5" t="s">
        <v>36</v>
      </c>
      <c r="C17" s="16">
        <v>95</v>
      </c>
      <c r="D17" s="16">
        <v>149</v>
      </c>
      <c r="E17" s="18">
        <v>160</v>
      </c>
      <c r="F17" s="18">
        <v>81</v>
      </c>
      <c r="G17" s="18">
        <v>14</v>
      </c>
      <c r="H17" s="16">
        <f t="shared" si="0"/>
        <v>309</v>
      </c>
      <c r="I17" s="17">
        <v>0</v>
      </c>
      <c r="J17" s="16">
        <v>1</v>
      </c>
      <c r="K17" s="17">
        <v>1</v>
      </c>
      <c r="L17" s="17">
        <v>1</v>
      </c>
      <c r="M17" s="19">
        <v>0</v>
      </c>
      <c r="N17" s="16">
        <v>0</v>
      </c>
      <c r="O17" s="16">
        <v>0</v>
      </c>
      <c r="P17" s="16">
        <v>0</v>
      </c>
      <c r="Q17" s="16">
        <f t="shared" si="1"/>
        <v>150</v>
      </c>
      <c r="R17" s="16">
        <f t="shared" si="2"/>
        <v>162</v>
      </c>
      <c r="S17" s="18">
        <v>82</v>
      </c>
      <c r="T17" s="18">
        <v>15</v>
      </c>
      <c r="U17" s="16">
        <f t="shared" si="3"/>
        <v>97</v>
      </c>
      <c r="V17" s="16">
        <f t="shared" si="4"/>
        <v>312</v>
      </c>
    </row>
    <row r="18" spans="1:22" x14ac:dyDescent="0.25">
      <c r="A18" s="15" t="s">
        <v>37</v>
      </c>
      <c r="B18" s="5" t="s">
        <v>38</v>
      </c>
      <c r="C18" s="16">
        <v>104</v>
      </c>
      <c r="D18" s="16">
        <v>181</v>
      </c>
      <c r="E18" s="18">
        <v>181</v>
      </c>
      <c r="F18" s="18">
        <v>98</v>
      </c>
      <c r="G18" s="18">
        <v>6</v>
      </c>
      <c r="H18" s="16">
        <f t="shared" si="0"/>
        <v>362</v>
      </c>
      <c r="I18" s="17">
        <v>0</v>
      </c>
      <c r="J18" s="16">
        <v>0</v>
      </c>
      <c r="K18" s="17">
        <v>0</v>
      </c>
      <c r="L18" s="17">
        <v>1</v>
      </c>
      <c r="M18" s="19">
        <v>0</v>
      </c>
      <c r="N18" s="16">
        <v>0</v>
      </c>
      <c r="O18" s="16">
        <v>1</v>
      </c>
      <c r="P18" s="16">
        <v>0</v>
      </c>
      <c r="Q18" s="16">
        <f t="shared" si="1"/>
        <v>180</v>
      </c>
      <c r="R18" s="16">
        <f t="shared" si="2"/>
        <v>182</v>
      </c>
      <c r="S18" s="18">
        <v>98</v>
      </c>
      <c r="T18" s="18">
        <v>7</v>
      </c>
      <c r="U18" s="16">
        <f t="shared" si="3"/>
        <v>105</v>
      </c>
      <c r="V18" s="16">
        <f t="shared" si="4"/>
        <v>362</v>
      </c>
    </row>
    <row r="19" spans="1:22" x14ac:dyDescent="0.25">
      <c r="A19" s="15" t="s">
        <v>39</v>
      </c>
      <c r="B19" s="5" t="s">
        <v>40</v>
      </c>
      <c r="C19" s="16">
        <v>111</v>
      </c>
      <c r="D19" s="16">
        <v>193</v>
      </c>
      <c r="E19" s="16">
        <v>193</v>
      </c>
      <c r="F19" s="18">
        <v>100</v>
      </c>
      <c r="G19" s="16">
        <v>11</v>
      </c>
      <c r="H19" s="16">
        <f t="shared" si="0"/>
        <v>386</v>
      </c>
      <c r="I19" s="17">
        <v>0</v>
      </c>
      <c r="J19" s="16">
        <v>0</v>
      </c>
      <c r="K19" s="17">
        <v>0</v>
      </c>
      <c r="L19" s="17">
        <v>0</v>
      </c>
      <c r="M19" s="19">
        <v>0</v>
      </c>
      <c r="N19" s="16">
        <v>0</v>
      </c>
      <c r="O19" s="16">
        <v>0</v>
      </c>
      <c r="P19" s="16">
        <v>0</v>
      </c>
      <c r="Q19" s="16">
        <f t="shared" si="1"/>
        <v>193</v>
      </c>
      <c r="R19" s="16">
        <f t="shared" si="2"/>
        <v>193</v>
      </c>
      <c r="S19" s="18">
        <v>100</v>
      </c>
      <c r="T19" s="16">
        <v>11</v>
      </c>
      <c r="U19" s="16">
        <f t="shared" si="3"/>
        <v>111</v>
      </c>
      <c r="V19" s="16">
        <f t="shared" si="4"/>
        <v>386</v>
      </c>
    </row>
    <row r="20" spans="1:22" x14ac:dyDescent="0.25">
      <c r="A20" s="15" t="s">
        <v>41</v>
      </c>
      <c r="B20" s="5" t="s">
        <v>42</v>
      </c>
      <c r="C20" s="16">
        <v>115</v>
      </c>
      <c r="D20" s="16">
        <v>207</v>
      </c>
      <c r="E20" s="16">
        <v>191</v>
      </c>
      <c r="F20" s="18">
        <v>103</v>
      </c>
      <c r="G20" s="16">
        <v>12</v>
      </c>
      <c r="H20" s="16">
        <f t="shared" si="0"/>
        <v>398</v>
      </c>
      <c r="I20" s="17">
        <v>1</v>
      </c>
      <c r="J20" s="16">
        <v>0</v>
      </c>
      <c r="K20" s="17">
        <v>1</v>
      </c>
      <c r="L20" s="17">
        <v>0</v>
      </c>
      <c r="M20" s="19">
        <v>0</v>
      </c>
      <c r="N20" s="16">
        <v>0</v>
      </c>
      <c r="O20" s="16">
        <v>0</v>
      </c>
      <c r="P20" s="16">
        <v>0</v>
      </c>
      <c r="Q20" s="16">
        <f t="shared" si="1"/>
        <v>209</v>
      </c>
      <c r="R20" s="16">
        <f t="shared" si="2"/>
        <v>191</v>
      </c>
      <c r="S20" s="18">
        <v>104</v>
      </c>
      <c r="T20" s="16">
        <v>12</v>
      </c>
      <c r="U20" s="16">
        <f t="shared" si="3"/>
        <v>116</v>
      </c>
      <c r="V20" s="16">
        <f t="shared" si="4"/>
        <v>400</v>
      </c>
    </row>
    <row r="21" spans="1:22" x14ac:dyDescent="0.25">
      <c r="A21" s="15" t="s">
        <v>43</v>
      </c>
      <c r="B21" s="5" t="s">
        <v>44</v>
      </c>
      <c r="C21" s="16">
        <v>65</v>
      </c>
      <c r="D21" s="16">
        <v>103</v>
      </c>
      <c r="E21" s="16">
        <v>96</v>
      </c>
      <c r="F21" s="18">
        <v>62</v>
      </c>
      <c r="G21" s="16">
        <v>4</v>
      </c>
      <c r="H21" s="16">
        <f t="shared" si="0"/>
        <v>199</v>
      </c>
      <c r="I21" s="17">
        <v>0</v>
      </c>
      <c r="J21" s="16">
        <v>0</v>
      </c>
      <c r="K21" s="17">
        <v>0</v>
      </c>
      <c r="L21" s="17">
        <v>0</v>
      </c>
      <c r="M21" s="16">
        <v>0</v>
      </c>
      <c r="N21" s="16">
        <v>0</v>
      </c>
      <c r="O21" s="16">
        <v>0</v>
      </c>
      <c r="P21" s="16">
        <v>0</v>
      </c>
      <c r="Q21" s="16">
        <f t="shared" si="1"/>
        <v>103</v>
      </c>
      <c r="R21" s="16">
        <f t="shared" si="2"/>
        <v>96</v>
      </c>
      <c r="S21" s="18">
        <v>62</v>
      </c>
      <c r="T21" s="16">
        <v>4</v>
      </c>
      <c r="U21" s="16">
        <f t="shared" si="3"/>
        <v>66</v>
      </c>
      <c r="V21" s="16">
        <f t="shared" si="4"/>
        <v>199</v>
      </c>
    </row>
    <row r="22" spans="1:22" x14ac:dyDescent="0.25">
      <c r="A22" s="76" t="s">
        <v>14</v>
      </c>
      <c r="B22" s="77"/>
      <c r="C22" s="20">
        <f t="shared" ref="C22:H22" si="5">C12+C13+C14+C15+C16+C17+C18+C19+C20+C21</f>
        <v>1125</v>
      </c>
      <c r="D22" s="20">
        <f t="shared" si="5"/>
        <v>1933</v>
      </c>
      <c r="E22" s="20">
        <f t="shared" si="5"/>
        <v>1790</v>
      </c>
      <c r="F22" s="20">
        <f t="shared" si="5"/>
        <v>1022</v>
      </c>
      <c r="G22" s="20">
        <f t="shared" si="5"/>
        <v>104</v>
      </c>
      <c r="H22" s="20">
        <f t="shared" si="5"/>
        <v>3723</v>
      </c>
      <c r="I22" s="20">
        <f t="shared" ref="I22:V22" si="6">I12+I13+I14+I15+I16+I17+I18+I19+I20+I21</f>
        <v>2</v>
      </c>
      <c r="J22" s="20">
        <f t="shared" si="6"/>
        <v>1</v>
      </c>
      <c r="K22" s="20">
        <f t="shared" si="6"/>
        <v>3</v>
      </c>
      <c r="L22" s="20">
        <f t="shared" si="6"/>
        <v>2</v>
      </c>
      <c r="M22" s="20">
        <f t="shared" si="6"/>
        <v>0</v>
      </c>
      <c r="N22" s="20">
        <f t="shared" si="6"/>
        <v>0</v>
      </c>
      <c r="O22" s="20">
        <f t="shared" si="6"/>
        <v>3</v>
      </c>
      <c r="P22" s="20">
        <f t="shared" si="6"/>
        <v>3</v>
      </c>
      <c r="Q22" s="20">
        <f t="shared" si="6"/>
        <v>1935</v>
      </c>
      <c r="R22" s="20">
        <f t="shared" si="6"/>
        <v>1790</v>
      </c>
      <c r="S22" s="20">
        <f t="shared" si="6"/>
        <v>1025</v>
      </c>
      <c r="T22" s="20">
        <f t="shared" si="6"/>
        <v>106</v>
      </c>
      <c r="U22" s="20">
        <f t="shared" si="6"/>
        <v>1131</v>
      </c>
      <c r="V22" s="20">
        <f t="shared" si="6"/>
        <v>3725</v>
      </c>
    </row>
    <row r="25" spans="1:22" x14ac:dyDescent="0.25">
      <c r="M25" s="75" t="s">
        <v>87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M30:U30"/>
    <mergeCell ref="O9:P9"/>
    <mergeCell ref="A22:B22"/>
    <mergeCell ref="M25:U25"/>
    <mergeCell ref="M26:U26"/>
    <mergeCell ref="M29:U29"/>
    <mergeCell ref="A4:V4"/>
    <mergeCell ref="A5:V5"/>
    <mergeCell ref="A7:A10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</mergeCells>
  <pageMargins left="0.59055118110236227" right="0.19685039370078741" top="0.19685039370078741" bottom="0.19685039370078741" header="0.31496062992125984" footer="0.31496062992125984"/>
  <pageSetup orientation="landscape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30"/>
  <sheetViews>
    <sheetView workbookViewId="0">
      <selection activeCell="Z5" sqref="Z5"/>
    </sheetView>
  </sheetViews>
  <sheetFormatPr defaultRowHeight="15" x14ac:dyDescent="0.25"/>
  <cols>
    <col min="1" max="1" width="4.5703125" customWidth="1"/>
    <col min="2" max="2" width="6.85546875" customWidth="1"/>
    <col min="3" max="3" width="5.42578125" customWidth="1"/>
    <col min="4" max="7" width="6.140625" customWidth="1"/>
    <col min="8" max="8" width="8.140625" customWidth="1"/>
    <col min="9" max="16" width="3.7109375" customWidth="1"/>
    <col min="17" max="21" width="6.140625" customWidth="1"/>
    <col min="22" max="22" width="7.85546875" bestFit="1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75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205</v>
      </c>
      <c r="D12" s="16">
        <v>329</v>
      </c>
      <c r="E12" s="16">
        <v>267</v>
      </c>
      <c r="F12" s="16">
        <v>185</v>
      </c>
      <c r="G12" s="16">
        <v>20</v>
      </c>
      <c r="H12" s="16">
        <f>D12+E12</f>
        <v>596</v>
      </c>
      <c r="I12" s="17">
        <v>0</v>
      </c>
      <c r="J12" s="16">
        <v>0</v>
      </c>
      <c r="K12" s="17">
        <v>0</v>
      </c>
      <c r="L12" s="17">
        <v>0</v>
      </c>
      <c r="M12" s="17">
        <v>0</v>
      </c>
      <c r="N12" s="16">
        <v>0</v>
      </c>
      <c r="O12" s="16">
        <v>0</v>
      </c>
      <c r="P12" s="16">
        <v>0</v>
      </c>
      <c r="Q12" s="16">
        <f>D12+I12+K12+-M12-L12</f>
        <v>329</v>
      </c>
      <c r="R12" s="16">
        <f>E12+J12+L12-N12-P12</f>
        <v>267</v>
      </c>
      <c r="S12" s="16">
        <f>F12</f>
        <v>185</v>
      </c>
      <c r="T12" s="16">
        <f>G12</f>
        <v>20</v>
      </c>
      <c r="U12" s="16">
        <f>S12+T12</f>
        <v>205</v>
      </c>
      <c r="V12" s="16">
        <f>Q12+R12</f>
        <v>596</v>
      </c>
    </row>
    <row r="13" spans="1:22" x14ac:dyDescent="0.25">
      <c r="A13" s="15" t="s">
        <v>27</v>
      </c>
      <c r="B13" s="5" t="s">
        <v>28</v>
      </c>
      <c r="C13" s="16">
        <f t="shared" ref="C13:C21" si="0">F13+G13</f>
        <v>135</v>
      </c>
      <c r="D13" s="16">
        <v>240</v>
      </c>
      <c r="E13" s="16">
        <v>226</v>
      </c>
      <c r="F13" s="16">
        <v>121</v>
      </c>
      <c r="G13" s="16">
        <v>14</v>
      </c>
      <c r="H13" s="16">
        <f t="shared" ref="H13:H21" si="1">D13+E13</f>
        <v>466</v>
      </c>
      <c r="I13" s="17">
        <v>1</v>
      </c>
      <c r="J13" s="16">
        <v>0</v>
      </c>
      <c r="K13" s="17">
        <v>0</v>
      </c>
      <c r="L13" s="17">
        <v>0</v>
      </c>
      <c r="M13" s="17">
        <v>0</v>
      </c>
      <c r="N13" s="16">
        <v>0</v>
      </c>
      <c r="O13" s="16">
        <v>0</v>
      </c>
      <c r="P13" s="16">
        <v>0</v>
      </c>
      <c r="Q13" s="16">
        <f t="shared" ref="Q13:Q21" si="2">D13+I13+K13+-M13-L13</f>
        <v>241</v>
      </c>
      <c r="R13" s="16">
        <f t="shared" ref="R13:R21" si="3">E13+J13+L13-N13-P13</f>
        <v>226</v>
      </c>
      <c r="S13" s="16">
        <f t="shared" ref="S13:S21" si="4">F13</f>
        <v>121</v>
      </c>
      <c r="T13" s="16">
        <f t="shared" ref="T13:T21" si="5">G13</f>
        <v>14</v>
      </c>
      <c r="U13" s="16">
        <f t="shared" ref="U13:U21" si="6">S13+T13</f>
        <v>135</v>
      </c>
      <c r="V13" s="16">
        <f t="shared" ref="V13:V21" si="7">Q13+R13</f>
        <v>467</v>
      </c>
    </row>
    <row r="14" spans="1:22" x14ac:dyDescent="0.25">
      <c r="A14" s="15" t="s">
        <v>29</v>
      </c>
      <c r="B14" s="5" t="s">
        <v>30</v>
      </c>
      <c r="C14" s="16">
        <f t="shared" si="0"/>
        <v>103</v>
      </c>
      <c r="D14" s="16">
        <v>211</v>
      </c>
      <c r="E14" s="18">
        <v>167</v>
      </c>
      <c r="F14" s="18">
        <v>101</v>
      </c>
      <c r="G14" s="18">
        <v>2</v>
      </c>
      <c r="H14" s="16">
        <f t="shared" si="1"/>
        <v>378</v>
      </c>
      <c r="I14" s="19">
        <v>0</v>
      </c>
      <c r="J14" s="16">
        <v>0</v>
      </c>
      <c r="K14" s="17">
        <v>0</v>
      </c>
      <c r="L14" s="17">
        <v>0</v>
      </c>
      <c r="M14" s="19">
        <v>0</v>
      </c>
      <c r="N14" s="16">
        <v>0</v>
      </c>
      <c r="O14" s="16">
        <v>0</v>
      </c>
      <c r="P14" s="16">
        <v>0</v>
      </c>
      <c r="Q14" s="16">
        <f t="shared" si="2"/>
        <v>211</v>
      </c>
      <c r="R14" s="16">
        <f t="shared" si="3"/>
        <v>167</v>
      </c>
      <c r="S14" s="16">
        <f t="shared" si="4"/>
        <v>101</v>
      </c>
      <c r="T14" s="16">
        <f t="shared" si="5"/>
        <v>2</v>
      </c>
      <c r="U14" s="16">
        <f t="shared" si="6"/>
        <v>103</v>
      </c>
      <c r="V14" s="16">
        <f t="shared" si="7"/>
        <v>378</v>
      </c>
    </row>
    <row r="15" spans="1:22" x14ac:dyDescent="0.25">
      <c r="A15" s="15" t="s">
        <v>31</v>
      </c>
      <c r="B15" s="5" t="s">
        <v>32</v>
      </c>
      <c r="C15" s="16">
        <f t="shared" si="0"/>
        <v>85</v>
      </c>
      <c r="D15" s="16">
        <v>168</v>
      </c>
      <c r="E15" s="18">
        <v>174</v>
      </c>
      <c r="F15" s="18">
        <v>75</v>
      </c>
      <c r="G15" s="18">
        <v>10</v>
      </c>
      <c r="H15" s="16">
        <f t="shared" si="1"/>
        <v>342</v>
      </c>
      <c r="I15" s="19">
        <v>0</v>
      </c>
      <c r="J15" s="16">
        <v>0</v>
      </c>
      <c r="K15" s="17">
        <v>0</v>
      </c>
      <c r="L15" s="17">
        <v>0</v>
      </c>
      <c r="M15" s="19">
        <v>0</v>
      </c>
      <c r="N15" s="16">
        <v>0</v>
      </c>
      <c r="O15" s="16">
        <v>0</v>
      </c>
      <c r="P15" s="16">
        <v>0</v>
      </c>
      <c r="Q15" s="16">
        <f t="shared" si="2"/>
        <v>168</v>
      </c>
      <c r="R15" s="16">
        <f t="shared" si="3"/>
        <v>174</v>
      </c>
      <c r="S15" s="16">
        <f t="shared" si="4"/>
        <v>75</v>
      </c>
      <c r="T15" s="16">
        <f t="shared" si="5"/>
        <v>10</v>
      </c>
      <c r="U15" s="16">
        <f t="shared" si="6"/>
        <v>85</v>
      </c>
      <c r="V15" s="16">
        <f t="shared" si="7"/>
        <v>342</v>
      </c>
    </row>
    <row r="16" spans="1:22" x14ac:dyDescent="0.25">
      <c r="A16" s="15" t="s">
        <v>33</v>
      </c>
      <c r="B16" s="5" t="s">
        <v>34</v>
      </c>
      <c r="C16" s="16">
        <f t="shared" si="0"/>
        <v>108</v>
      </c>
      <c r="D16" s="16">
        <v>152</v>
      </c>
      <c r="E16" s="18">
        <v>132</v>
      </c>
      <c r="F16" s="18">
        <v>97</v>
      </c>
      <c r="G16" s="18">
        <v>11</v>
      </c>
      <c r="H16" s="16">
        <f t="shared" si="1"/>
        <v>284</v>
      </c>
      <c r="I16" s="19">
        <v>0</v>
      </c>
      <c r="J16" s="16">
        <v>0</v>
      </c>
      <c r="K16" s="17">
        <v>0</v>
      </c>
      <c r="L16" s="17">
        <v>0</v>
      </c>
      <c r="M16" s="19">
        <v>0</v>
      </c>
      <c r="N16" s="16">
        <v>0</v>
      </c>
      <c r="O16" s="16">
        <v>0</v>
      </c>
      <c r="P16" s="16">
        <v>0</v>
      </c>
      <c r="Q16" s="16">
        <f t="shared" si="2"/>
        <v>152</v>
      </c>
      <c r="R16" s="16">
        <f t="shared" si="3"/>
        <v>132</v>
      </c>
      <c r="S16" s="16">
        <f t="shared" si="4"/>
        <v>97</v>
      </c>
      <c r="T16" s="16">
        <f t="shared" si="5"/>
        <v>11</v>
      </c>
      <c r="U16" s="16">
        <f t="shared" si="6"/>
        <v>108</v>
      </c>
      <c r="V16" s="16">
        <f t="shared" si="7"/>
        <v>284</v>
      </c>
    </row>
    <row r="17" spans="1:22" x14ac:dyDescent="0.25">
      <c r="A17" s="15" t="s">
        <v>35</v>
      </c>
      <c r="B17" s="5" t="s">
        <v>36</v>
      </c>
      <c r="C17" s="16">
        <f t="shared" si="0"/>
        <v>97</v>
      </c>
      <c r="D17" s="16">
        <v>150</v>
      </c>
      <c r="E17" s="18">
        <v>162</v>
      </c>
      <c r="F17" s="18">
        <v>82</v>
      </c>
      <c r="G17" s="18">
        <v>15</v>
      </c>
      <c r="H17" s="16">
        <f t="shared" si="1"/>
        <v>312</v>
      </c>
      <c r="I17" s="17">
        <v>0</v>
      </c>
      <c r="J17" s="16">
        <v>0</v>
      </c>
      <c r="K17" s="17">
        <v>0</v>
      </c>
      <c r="L17" s="17">
        <v>0</v>
      </c>
      <c r="M17" s="19">
        <v>0</v>
      </c>
      <c r="N17" s="16">
        <v>0</v>
      </c>
      <c r="O17" s="16">
        <v>0</v>
      </c>
      <c r="P17" s="16">
        <v>0</v>
      </c>
      <c r="Q17" s="16">
        <f t="shared" si="2"/>
        <v>150</v>
      </c>
      <c r="R17" s="16">
        <f t="shared" si="3"/>
        <v>162</v>
      </c>
      <c r="S17" s="16">
        <f t="shared" si="4"/>
        <v>82</v>
      </c>
      <c r="T17" s="16">
        <f t="shared" si="5"/>
        <v>15</v>
      </c>
      <c r="U17" s="16">
        <f t="shared" si="6"/>
        <v>97</v>
      </c>
      <c r="V17" s="16">
        <f t="shared" si="7"/>
        <v>312</v>
      </c>
    </row>
    <row r="18" spans="1:22" x14ac:dyDescent="0.25">
      <c r="A18" s="15" t="s">
        <v>37</v>
      </c>
      <c r="B18" s="5" t="s">
        <v>38</v>
      </c>
      <c r="C18" s="16">
        <f t="shared" si="0"/>
        <v>105</v>
      </c>
      <c r="D18" s="16">
        <v>180</v>
      </c>
      <c r="E18" s="18">
        <v>182</v>
      </c>
      <c r="F18" s="18">
        <v>98</v>
      </c>
      <c r="G18" s="18">
        <v>7</v>
      </c>
      <c r="H18" s="16">
        <f t="shared" si="1"/>
        <v>362</v>
      </c>
      <c r="I18" s="17">
        <v>0</v>
      </c>
      <c r="J18" s="16">
        <v>1</v>
      </c>
      <c r="K18" s="17">
        <v>0</v>
      </c>
      <c r="L18" s="17">
        <v>0</v>
      </c>
      <c r="M18" s="19">
        <v>0</v>
      </c>
      <c r="N18" s="16">
        <v>0</v>
      </c>
      <c r="O18" s="16">
        <v>0</v>
      </c>
      <c r="P18" s="16">
        <v>0</v>
      </c>
      <c r="Q18" s="16">
        <f t="shared" si="2"/>
        <v>180</v>
      </c>
      <c r="R18" s="16">
        <f t="shared" si="3"/>
        <v>183</v>
      </c>
      <c r="S18" s="16">
        <f t="shared" si="4"/>
        <v>98</v>
      </c>
      <c r="T18" s="16">
        <f t="shared" si="5"/>
        <v>7</v>
      </c>
      <c r="U18" s="16">
        <f t="shared" si="6"/>
        <v>105</v>
      </c>
      <c r="V18" s="16">
        <f t="shared" si="7"/>
        <v>363</v>
      </c>
    </row>
    <row r="19" spans="1:22" x14ac:dyDescent="0.25">
      <c r="A19" s="15" t="s">
        <v>39</v>
      </c>
      <c r="B19" s="5" t="s">
        <v>40</v>
      </c>
      <c r="C19" s="16">
        <f t="shared" si="0"/>
        <v>111</v>
      </c>
      <c r="D19" s="16">
        <v>193</v>
      </c>
      <c r="E19" s="16">
        <v>193</v>
      </c>
      <c r="F19" s="18">
        <v>100</v>
      </c>
      <c r="G19" s="16">
        <v>11</v>
      </c>
      <c r="H19" s="16">
        <f t="shared" si="1"/>
        <v>386</v>
      </c>
      <c r="I19" s="17">
        <v>0</v>
      </c>
      <c r="J19" s="16">
        <v>0</v>
      </c>
      <c r="K19" s="17">
        <v>0</v>
      </c>
      <c r="L19" s="17">
        <v>0</v>
      </c>
      <c r="M19" s="19">
        <v>0</v>
      </c>
      <c r="N19" s="16">
        <v>0</v>
      </c>
      <c r="O19" s="16">
        <v>0</v>
      </c>
      <c r="P19" s="16">
        <v>0</v>
      </c>
      <c r="Q19" s="16">
        <f t="shared" si="2"/>
        <v>193</v>
      </c>
      <c r="R19" s="16">
        <f t="shared" si="3"/>
        <v>193</v>
      </c>
      <c r="S19" s="16">
        <f t="shared" si="4"/>
        <v>100</v>
      </c>
      <c r="T19" s="16">
        <f t="shared" si="5"/>
        <v>11</v>
      </c>
      <c r="U19" s="16">
        <f t="shared" si="6"/>
        <v>111</v>
      </c>
      <c r="V19" s="16">
        <f t="shared" si="7"/>
        <v>386</v>
      </c>
    </row>
    <row r="20" spans="1:22" x14ac:dyDescent="0.25">
      <c r="A20" s="15" t="s">
        <v>41</v>
      </c>
      <c r="B20" s="5" t="s">
        <v>42</v>
      </c>
      <c r="C20" s="16">
        <f t="shared" si="0"/>
        <v>116</v>
      </c>
      <c r="D20" s="16">
        <v>209</v>
      </c>
      <c r="E20" s="16">
        <v>191</v>
      </c>
      <c r="F20" s="18">
        <v>104</v>
      </c>
      <c r="G20" s="16">
        <v>12</v>
      </c>
      <c r="H20" s="16">
        <f t="shared" si="1"/>
        <v>400</v>
      </c>
      <c r="I20" s="17">
        <v>0</v>
      </c>
      <c r="J20" s="16">
        <v>0</v>
      </c>
      <c r="K20" s="17">
        <v>0</v>
      </c>
      <c r="L20" s="17">
        <v>0</v>
      </c>
      <c r="M20" s="19">
        <v>1</v>
      </c>
      <c r="N20" s="16">
        <v>0</v>
      </c>
      <c r="O20" s="16">
        <v>0</v>
      </c>
      <c r="P20" s="16">
        <v>0</v>
      </c>
      <c r="Q20" s="16">
        <f t="shared" si="2"/>
        <v>208</v>
      </c>
      <c r="R20" s="16">
        <f t="shared" si="3"/>
        <v>191</v>
      </c>
      <c r="S20" s="16">
        <f t="shared" si="4"/>
        <v>104</v>
      </c>
      <c r="T20" s="16">
        <f t="shared" si="5"/>
        <v>12</v>
      </c>
      <c r="U20" s="16">
        <f t="shared" si="6"/>
        <v>116</v>
      </c>
      <c r="V20" s="16">
        <f t="shared" si="7"/>
        <v>399</v>
      </c>
    </row>
    <row r="21" spans="1:22" x14ac:dyDescent="0.25">
      <c r="A21" s="15" t="s">
        <v>43</v>
      </c>
      <c r="B21" s="5" t="s">
        <v>44</v>
      </c>
      <c r="C21" s="16">
        <f t="shared" si="0"/>
        <v>66</v>
      </c>
      <c r="D21" s="16">
        <v>103</v>
      </c>
      <c r="E21" s="16">
        <v>96</v>
      </c>
      <c r="F21" s="18">
        <v>62</v>
      </c>
      <c r="G21" s="16">
        <v>4</v>
      </c>
      <c r="H21" s="16">
        <f t="shared" si="1"/>
        <v>199</v>
      </c>
      <c r="I21" s="17">
        <v>0</v>
      </c>
      <c r="J21" s="16">
        <v>0</v>
      </c>
      <c r="K21" s="17">
        <v>0</v>
      </c>
      <c r="L21" s="17">
        <v>0</v>
      </c>
      <c r="M21" s="16">
        <v>0</v>
      </c>
      <c r="N21" s="16">
        <v>0</v>
      </c>
      <c r="O21" s="16">
        <v>0</v>
      </c>
      <c r="P21" s="16">
        <v>0</v>
      </c>
      <c r="Q21" s="16">
        <f t="shared" si="2"/>
        <v>103</v>
      </c>
      <c r="R21" s="16">
        <f t="shared" si="3"/>
        <v>96</v>
      </c>
      <c r="S21" s="16">
        <f t="shared" si="4"/>
        <v>62</v>
      </c>
      <c r="T21" s="16">
        <f t="shared" si="5"/>
        <v>4</v>
      </c>
      <c r="U21" s="16">
        <f t="shared" si="6"/>
        <v>66</v>
      </c>
      <c r="V21" s="16">
        <f t="shared" si="7"/>
        <v>199</v>
      </c>
    </row>
    <row r="22" spans="1:22" x14ac:dyDescent="0.25">
      <c r="A22" s="76" t="s">
        <v>14</v>
      </c>
      <c r="B22" s="77"/>
      <c r="C22" s="20">
        <f t="shared" ref="C22:V22" si="8">C12+C13+C14+C15+C16+C17+C18+C19+C20+C21</f>
        <v>1131</v>
      </c>
      <c r="D22" s="20">
        <f t="shared" si="8"/>
        <v>1935</v>
      </c>
      <c r="E22" s="20">
        <f t="shared" si="8"/>
        <v>1790</v>
      </c>
      <c r="F22" s="20">
        <f t="shared" si="8"/>
        <v>1025</v>
      </c>
      <c r="G22" s="20">
        <f t="shared" si="8"/>
        <v>106</v>
      </c>
      <c r="H22" s="20">
        <f t="shared" si="8"/>
        <v>3725</v>
      </c>
      <c r="I22" s="20">
        <f t="shared" si="8"/>
        <v>1</v>
      </c>
      <c r="J22" s="20">
        <f t="shared" si="8"/>
        <v>1</v>
      </c>
      <c r="K22" s="20">
        <f t="shared" si="8"/>
        <v>0</v>
      </c>
      <c r="L22" s="20">
        <f t="shared" si="8"/>
        <v>0</v>
      </c>
      <c r="M22" s="20">
        <f t="shared" si="8"/>
        <v>1</v>
      </c>
      <c r="N22" s="20">
        <f t="shared" si="8"/>
        <v>0</v>
      </c>
      <c r="O22" s="20">
        <f t="shared" si="8"/>
        <v>0</v>
      </c>
      <c r="P22" s="20">
        <f t="shared" si="8"/>
        <v>0</v>
      </c>
      <c r="Q22" s="20">
        <f t="shared" si="8"/>
        <v>1935</v>
      </c>
      <c r="R22" s="20">
        <f t="shared" si="8"/>
        <v>1791</v>
      </c>
      <c r="S22" s="20">
        <f t="shared" si="8"/>
        <v>1025</v>
      </c>
      <c r="T22" s="20">
        <f t="shared" si="8"/>
        <v>106</v>
      </c>
      <c r="U22" s="20">
        <f t="shared" si="8"/>
        <v>1131</v>
      </c>
      <c r="V22" s="20">
        <f t="shared" si="8"/>
        <v>3726</v>
      </c>
    </row>
    <row r="25" spans="1:22" x14ac:dyDescent="0.25">
      <c r="M25" s="75" t="s">
        <v>76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M30:U30"/>
    <mergeCell ref="O9:P9"/>
    <mergeCell ref="A22:B22"/>
    <mergeCell ref="M25:U25"/>
    <mergeCell ref="M26:U26"/>
    <mergeCell ref="M29:U29"/>
    <mergeCell ref="A4:V4"/>
    <mergeCell ref="A5:V5"/>
    <mergeCell ref="A7:A10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</mergeCells>
  <pageMargins left="0.59055118110236227" right="0.19685039370078741" top="0.19685039370078741" bottom="0.19685039370078741" header="0.31496062992125984" footer="0.31496062992125984"/>
  <pageSetup orientation="landscape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30"/>
  <sheetViews>
    <sheetView workbookViewId="0">
      <selection activeCell="Z5" sqref="Z5"/>
    </sheetView>
  </sheetViews>
  <sheetFormatPr defaultRowHeight="15" x14ac:dyDescent="0.25"/>
  <cols>
    <col min="1" max="1" width="3" customWidth="1"/>
    <col min="2" max="2" width="5.140625" customWidth="1"/>
    <col min="3" max="3" width="5.7109375" customWidth="1"/>
    <col min="4" max="4" width="5.42578125" customWidth="1"/>
    <col min="5" max="5" width="5.85546875" customWidth="1"/>
    <col min="6" max="6" width="5.7109375" customWidth="1"/>
    <col min="7" max="7" width="6.28515625" customWidth="1"/>
    <col min="8" max="8" width="8" customWidth="1"/>
    <col min="9" max="16" width="4.28515625" customWidth="1"/>
    <col min="17" max="20" width="5.7109375" customWidth="1"/>
    <col min="21" max="21" width="6" customWidth="1"/>
    <col min="22" max="22" width="8.5703125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77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205</v>
      </c>
      <c r="D12" s="16">
        <v>329</v>
      </c>
      <c r="E12" s="16">
        <v>267</v>
      </c>
      <c r="F12" s="16">
        <v>185</v>
      </c>
      <c r="G12" s="16">
        <v>20</v>
      </c>
      <c r="H12" s="16">
        <f>D12+E12</f>
        <v>596</v>
      </c>
      <c r="I12" s="17">
        <v>0</v>
      </c>
      <c r="J12" s="16">
        <v>0</v>
      </c>
      <c r="K12" s="17">
        <v>0</v>
      </c>
      <c r="L12" s="17">
        <v>0</v>
      </c>
      <c r="M12" s="17">
        <v>0</v>
      </c>
      <c r="N12" s="16">
        <v>0</v>
      </c>
      <c r="O12" s="16">
        <v>0</v>
      </c>
      <c r="P12" s="16">
        <v>0</v>
      </c>
      <c r="Q12" s="16">
        <f>D12+I12+K12-M12-L12</f>
        <v>329</v>
      </c>
      <c r="R12" s="16">
        <f>E12+J12+L12-N12-P12</f>
        <v>267</v>
      </c>
      <c r="S12" s="16">
        <f>F12</f>
        <v>185</v>
      </c>
      <c r="T12" s="16">
        <f>G12</f>
        <v>20</v>
      </c>
      <c r="U12" s="16">
        <f>S12+T12</f>
        <v>205</v>
      </c>
      <c r="V12" s="16">
        <f>Q12+R12</f>
        <v>596</v>
      </c>
    </row>
    <row r="13" spans="1:22" x14ac:dyDescent="0.25">
      <c r="A13" s="15" t="s">
        <v>27</v>
      </c>
      <c r="B13" s="5" t="s">
        <v>28</v>
      </c>
      <c r="C13" s="16">
        <f t="shared" ref="C13:C21" si="0">F13+G13</f>
        <v>135</v>
      </c>
      <c r="D13" s="16">
        <v>241</v>
      </c>
      <c r="E13" s="16">
        <v>226</v>
      </c>
      <c r="F13" s="16">
        <v>121</v>
      </c>
      <c r="G13" s="16">
        <v>14</v>
      </c>
      <c r="H13" s="16">
        <f t="shared" ref="H13:H21" si="1">D13+E13</f>
        <v>467</v>
      </c>
      <c r="I13" s="17">
        <v>0</v>
      </c>
      <c r="J13" s="16">
        <v>0</v>
      </c>
      <c r="K13" s="17">
        <v>0</v>
      </c>
      <c r="L13" s="17">
        <v>0</v>
      </c>
      <c r="M13" s="17">
        <v>0</v>
      </c>
      <c r="N13" s="16">
        <v>0</v>
      </c>
      <c r="O13" s="16">
        <v>0</v>
      </c>
      <c r="P13" s="16">
        <v>0</v>
      </c>
      <c r="Q13" s="16">
        <f t="shared" ref="Q13:Q21" si="2">D13+I13+K13-M13-L13</f>
        <v>241</v>
      </c>
      <c r="R13" s="16">
        <f t="shared" ref="R13:R21" si="3">E13+J13+L13-N13-P13</f>
        <v>226</v>
      </c>
      <c r="S13" s="16">
        <f t="shared" ref="S13:S21" si="4">F13</f>
        <v>121</v>
      </c>
      <c r="T13" s="16">
        <f t="shared" ref="T13:T21" si="5">G13</f>
        <v>14</v>
      </c>
      <c r="U13" s="16">
        <f t="shared" ref="U13:U21" si="6">S13+T13</f>
        <v>135</v>
      </c>
      <c r="V13" s="16">
        <f t="shared" ref="V13:V21" si="7">Q13+R13</f>
        <v>467</v>
      </c>
    </row>
    <row r="14" spans="1:22" x14ac:dyDescent="0.25">
      <c r="A14" s="15" t="s">
        <v>29</v>
      </c>
      <c r="B14" s="5" t="s">
        <v>30</v>
      </c>
      <c r="C14" s="16">
        <f t="shared" si="0"/>
        <v>103</v>
      </c>
      <c r="D14" s="16">
        <v>211</v>
      </c>
      <c r="E14" s="18">
        <v>167</v>
      </c>
      <c r="F14" s="18">
        <v>101</v>
      </c>
      <c r="G14" s="18">
        <v>2</v>
      </c>
      <c r="H14" s="16">
        <f t="shared" si="1"/>
        <v>378</v>
      </c>
      <c r="I14" s="19">
        <v>0</v>
      </c>
      <c r="J14" s="16">
        <v>0</v>
      </c>
      <c r="K14" s="17">
        <v>0</v>
      </c>
      <c r="L14" s="17">
        <v>0</v>
      </c>
      <c r="M14" s="19">
        <v>0</v>
      </c>
      <c r="N14" s="16">
        <v>0</v>
      </c>
      <c r="O14" s="16">
        <v>0</v>
      </c>
      <c r="P14" s="16">
        <v>0</v>
      </c>
      <c r="Q14" s="16">
        <f t="shared" si="2"/>
        <v>211</v>
      </c>
      <c r="R14" s="16">
        <f t="shared" si="3"/>
        <v>167</v>
      </c>
      <c r="S14" s="16">
        <f t="shared" si="4"/>
        <v>101</v>
      </c>
      <c r="T14" s="16">
        <f t="shared" si="5"/>
        <v>2</v>
      </c>
      <c r="U14" s="16">
        <f t="shared" si="6"/>
        <v>103</v>
      </c>
      <c r="V14" s="16">
        <f t="shared" si="7"/>
        <v>378</v>
      </c>
    </row>
    <row r="15" spans="1:22" x14ac:dyDescent="0.25">
      <c r="A15" s="15" t="s">
        <v>31</v>
      </c>
      <c r="B15" s="5" t="s">
        <v>32</v>
      </c>
      <c r="C15" s="16">
        <f t="shared" si="0"/>
        <v>85</v>
      </c>
      <c r="D15" s="16">
        <v>168</v>
      </c>
      <c r="E15" s="18">
        <v>174</v>
      </c>
      <c r="F15" s="18">
        <v>75</v>
      </c>
      <c r="G15" s="18">
        <v>10</v>
      </c>
      <c r="H15" s="16">
        <f t="shared" si="1"/>
        <v>342</v>
      </c>
      <c r="I15" s="19">
        <v>0</v>
      </c>
      <c r="J15" s="16">
        <v>0</v>
      </c>
      <c r="K15" s="17">
        <v>0</v>
      </c>
      <c r="L15" s="17">
        <v>0</v>
      </c>
      <c r="M15" s="19">
        <v>0</v>
      </c>
      <c r="N15" s="16">
        <v>0</v>
      </c>
      <c r="O15" s="16">
        <v>0</v>
      </c>
      <c r="P15" s="16">
        <v>0</v>
      </c>
      <c r="Q15" s="16">
        <f t="shared" si="2"/>
        <v>168</v>
      </c>
      <c r="R15" s="16">
        <f t="shared" si="3"/>
        <v>174</v>
      </c>
      <c r="S15" s="16">
        <f t="shared" si="4"/>
        <v>75</v>
      </c>
      <c r="T15" s="16">
        <f t="shared" si="5"/>
        <v>10</v>
      </c>
      <c r="U15" s="16">
        <f t="shared" si="6"/>
        <v>85</v>
      </c>
      <c r="V15" s="16">
        <f t="shared" si="7"/>
        <v>342</v>
      </c>
    </row>
    <row r="16" spans="1:22" x14ac:dyDescent="0.25">
      <c r="A16" s="15" t="s">
        <v>33</v>
      </c>
      <c r="B16" s="5" t="s">
        <v>34</v>
      </c>
      <c r="C16" s="16">
        <f t="shared" si="0"/>
        <v>108</v>
      </c>
      <c r="D16" s="16">
        <v>152</v>
      </c>
      <c r="E16" s="18">
        <v>132</v>
      </c>
      <c r="F16" s="18">
        <v>97</v>
      </c>
      <c r="G16" s="18">
        <v>11</v>
      </c>
      <c r="H16" s="16">
        <f t="shared" si="1"/>
        <v>284</v>
      </c>
      <c r="I16" s="19">
        <v>1</v>
      </c>
      <c r="J16" s="16">
        <v>0</v>
      </c>
      <c r="K16" s="17">
        <v>0</v>
      </c>
      <c r="L16" s="17">
        <v>0</v>
      </c>
      <c r="M16" s="19">
        <v>1</v>
      </c>
      <c r="N16" s="16">
        <v>0</v>
      </c>
      <c r="O16" s="16">
        <v>0</v>
      </c>
      <c r="P16" s="16">
        <v>0</v>
      </c>
      <c r="Q16" s="16">
        <f t="shared" si="2"/>
        <v>152</v>
      </c>
      <c r="R16" s="16">
        <f t="shared" si="3"/>
        <v>132</v>
      </c>
      <c r="S16" s="16">
        <f t="shared" si="4"/>
        <v>97</v>
      </c>
      <c r="T16" s="16">
        <f t="shared" si="5"/>
        <v>11</v>
      </c>
      <c r="U16" s="16">
        <f t="shared" si="6"/>
        <v>108</v>
      </c>
      <c r="V16" s="16">
        <f t="shared" si="7"/>
        <v>284</v>
      </c>
    </row>
    <row r="17" spans="1:22" x14ac:dyDescent="0.25">
      <c r="A17" s="15" t="s">
        <v>35</v>
      </c>
      <c r="B17" s="5" t="s">
        <v>36</v>
      </c>
      <c r="C17" s="16">
        <f t="shared" si="0"/>
        <v>97</v>
      </c>
      <c r="D17" s="16">
        <v>150</v>
      </c>
      <c r="E17" s="18">
        <v>162</v>
      </c>
      <c r="F17" s="18">
        <v>82</v>
      </c>
      <c r="G17" s="18">
        <v>15</v>
      </c>
      <c r="H17" s="16">
        <f t="shared" si="1"/>
        <v>312</v>
      </c>
      <c r="I17" s="17">
        <v>0</v>
      </c>
      <c r="J17" s="16">
        <v>0</v>
      </c>
      <c r="K17" s="17">
        <v>0</v>
      </c>
      <c r="L17" s="17">
        <v>0</v>
      </c>
      <c r="M17" s="19">
        <v>0</v>
      </c>
      <c r="N17" s="16">
        <v>0</v>
      </c>
      <c r="O17" s="16">
        <v>0</v>
      </c>
      <c r="P17" s="16">
        <v>0</v>
      </c>
      <c r="Q17" s="16">
        <f t="shared" si="2"/>
        <v>150</v>
      </c>
      <c r="R17" s="16">
        <f t="shared" si="3"/>
        <v>162</v>
      </c>
      <c r="S17" s="16">
        <f t="shared" si="4"/>
        <v>82</v>
      </c>
      <c r="T17" s="16">
        <f t="shared" si="5"/>
        <v>15</v>
      </c>
      <c r="U17" s="16">
        <f t="shared" si="6"/>
        <v>97</v>
      </c>
      <c r="V17" s="16">
        <f t="shared" si="7"/>
        <v>312</v>
      </c>
    </row>
    <row r="18" spans="1:22" x14ac:dyDescent="0.25">
      <c r="A18" s="15" t="s">
        <v>37</v>
      </c>
      <c r="B18" s="5" t="s">
        <v>38</v>
      </c>
      <c r="C18" s="16">
        <f t="shared" si="0"/>
        <v>105</v>
      </c>
      <c r="D18" s="16">
        <v>180</v>
      </c>
      <c r="E18" s="18">
        <v>183</v>
      </c>
      <c r="F18" s="18">
        <v>98</v>
      </c>
      <c r="G18" s="18">
        <v>7</v>
      </c>
      <c r="H18" s="16">
        <f t="shared" si="1"/>
        <v>363</v>
      </c>
      <c r="I18" s="17">
        <v>0</v>
      </c>
      <c r="J18" s="16">
        <v>0</v>
      </c>
      <c r="K18" s="17">
        <v>0</v>
      </c>
      <c r="L18" s="17">
        <v>0</v>
      </c>
      <c r="M18" s="19">
        <v>0</v>
      </c>
      <c r="N18" s="16">
        <v>0</v>
      </c>
      <c r="O18" s="16">
        <v>0</v>
      </c>
      <c r="P18" s="16">
        <v>0</v>
      </c>
      <c r="Q18" s="16">
        <f t="shared" si="2"/>
        <v>180</v>
      </c>
      <c r="R18" s="16">
        <f t="shared" si="3"/>
        <v>183</v>
      </c>
      <c r="S18" s="16">
        <f t="shared" si="4"/>
        <v>98</v>
      </c>
      <c r="T18" s="16">
        <f t="shared" si="5"/>
        <v>7</v>
      </c>
      <c r="U18" s="16">
        <f t="shared" si="6"/>
        <v>105</v>
      </c>
      <c r="V18" s="16">
        <f t="shared" si="7"/>
        <v>363</v>
      </c>
    </row>
    <row r="19" spans="1:22" x14ac:dyDescent="0.25">
      <c r="A19" s="15" t="s">
        <v>39</v>
      </c>
      <c r="B19" s="5" t="s">
        <v>40</v>
      </c>
      <c r="C19" s="16">
        <f t="shared" si="0"/>
        <v>111</v>
      </c>
      <c r="D19" s="16">
        <v>193</v>
      </c>
      <c r="E19" s="16">
        <v>193</v>
      </c>
      <c r="F19" s="18">
        <v>100</v>
      </c>
      <c r="G19" s="16">
        <v>11</v>
      </c>
      <c r="H19" s="16">
        <f t="shared" si="1"/>
        <v>386</v>
      </c>
      <c r="I19" s="17">
        <v>0</v>
      </c>
      <c r="J19" s="16">
        <v>0</v>
      </c>
      <c r="K19" s="17">
        <v>0</v>
      </c>
      <c r="L19" s="17">
        <v>0</v>
      </c>
      <c r="M19" s="19">
        <v>0</v>
      </c>
      <c r="N19" s="16">
        <v>0</v>
      </c>
      <c r="O19" s="16">
        <v>0</v>
      </c>
      <c r="P19" s="16">
        <v>0</v>
      </c>
      <c r="Q19" s="16">
        <f t="shared" si="2"/>
        <v>193</v>
      </c>
      <c r="R19" s="16">
        <f t="shared" si="3"/>
        <v>193</v>
      </c>
      <c r="S19" s="16">
        <f t="shared" si="4"/>
        <v>100</v>
      </c>
      <c r="T19" s="16">
        <f t="shared" si="5"/>
        <v>11</v>
      </c>
      <c r="U19" s="16">
        <f t="shared" si="6"/>
        <v>111</v>
      </c>
      <c r="V19" s="16">
        <f t="shared" si="7"/>
        <v>386</v>
      </c>
    </row>
    <row r="20" spans="1:22" x14ac:dyDescent="0.25">
      <c r="A20" s="15" t="s">
        <v>41</v>
      </c>
      <c r="B20" s="5" t="s">
        <v>42</v>
      </c>
      <c r="C20" s="16">
        <f t="shared" si="0"/>
        <v>116</v>
      </c>
      <c r="D20" s="16">
        <v>208</v>
      </c>
      <c r="E20" s="16">
        <v>191</v>
      </c>
      <c r="F20" s="18">
        <v>104</v>
      </c>
      <c r="G20" s="16">
        <v>12</v>
      </c>
      <c r="H20" s="16">
        <f t="shared" si="1"/>
        <v>399</v>
      </c>
      <c r="I20" s="17">
        <v>0</v>
      </c>
      <c r="J20" s="16">
        <v>0</v>
      </c>
      <c r="K20" s="17">
        <v>0</v>
      </c>
      <c r="L20" s="17">
        <v>0</v>
      </c>
      <c r="M20" s="19">
        <v>0</v>
      </c>
      <c r="N20" s="16">
        <v>0</v>
      </c>
      <c r="O20" s="16">
        <v>0</v>
      </c>
      <c r="P20" s="16">
        <v>0</v>
      </c>
      <c r="Q20" s="16">
        <f t="shared" si="2"/>
        <v>208</v>
      </c>
      <c r="R20" s="16">
        <f t="shared" si="3"/>
        <v>191</v>
      </c>
      <c r="S20" s="16">
        <f t="shared" si="4"/>
        <v>104</v>
      </c>
      <c r="T20" s="16">
        <f t="shared" si="5"/>
        <v>12</v>
      </c>
      <c r="U20" s="16">
        <f t="shared" si="6"/>
        <v>116</v>
      </c>
      <c r="V20" s="16">
        <f t="shared" si="7"/>
        <v>399</v>
      </c>
    </row>
    <row r="21" spans="1:22" x14ac:dyDescent="0.25">
      <c r="A21" s="15" t="s">
        <v>43</v>
      </c>
      <c r="B21" s="5" t="s">
        <v>44</v>
      </c>
      <c r="C21" s="16">
        <f t="shared" si="0"/>
        <v>66</v>
      </c>
      <c r="D21" s="16">
        <v>103</v>
      </c>
      <c r="E21" s="16">
        <v>96</v>
      </c>
      <c r="F21" s="18">
        <v>62</v>
      </c>
      <c r="G21" s="16">
        <v>4</v>
      </c>
      <c r="H21" s="16">
        <f t="shared" si="1"/>
        <v>199</v>
      </c>
      <c r="I21" s="17">
        <v>0</v>
      </c>
      <c r="J21" s="16">
        <v>0</v>
      </c>
      <c r="K21" s="17">
        <v>0</v>
      </c>
      <c r="L21" s="17">
        <v>0</v>
      </c>
      <c r="M21" s="16">
        <v>0</v>
      </c>
      <c r="N21" s="16">
        <v>0</v>
      </c>
      <c r="O21" s="16">
        <v>0</v>
      </c>
      <c r="P21" s="16">
        <v>0</v>
      </c>
      <c r="Q21" s="16">
        <f t="shared" si="2"/>
        <v>103</v>
      </c>
      <c r="R21" s="16">
        <f t="shared" si="3"/>
        <v>96</v>
      </c>
      <c r="S21" s="16">
        <f t="shared" si="4"/>
        <v>62</v>
      </c>
      <c r="T21" s="16">
        <f t="shared" si="5"/>
        <v>4</v>
      </c>
      <c r="U21" s="16">
        <f t="shared" si="6"/>
        <v>66</v>
      </c>
      <c r="V21" s="16">
        <f t="shared" si="7"/>
        <v>199</v>
      </c>
    </row>
    <row r="22" spans="1:22" x14ac:dyDescent="0.25">
      <c r="A22" s="76" t="s">
        <v>14</v>
      </c>
      <c r="B22" s="77"/>
      <c r="C22" s="20">
        <f t="shared" ref="C22:V22" si="8">C12+C13+C14+C15+C16+C17+C18+C19+C20+C21</f>
        <v>1131</v>
      </c>
      <c r="D22" s="20">
        <f t="shared" si="8"/>
        <v>1935</v>
      </c>
      <c r="E22" s="20">
        <f t="shared" si="8"/>
        <v>1791</v>
      </c>
      <c r="F22" s="20">
        <f t="shared" si="8"/>
        <v>1025</v>
      </c>
      <c r="G22" s="20">
        <f t="shared" si="8"/>
        <v>106</v>
      </c>
      <c r="H22" s="20">
        <f t="shared" si="8"/>
        <v>3726</v>
      </c>
      <c r="I22" s="20">
        <f t="shared" si="8"/>
        <v>1</v>
      </c>
      <c r="J22" s="20">
        <f t="shared" si="8"/>
        <v>0</v>
      </c>
      <c r="K22" s="20">
        <f t="shared" si="8"/>
        <v>0</v>
      </c>
      <c r="L22" s="20">
        <f t="shared" si="8"/>
        <v>0</v>
      </c>
      <c r="M22" s="20">
        <f t="shared" si="8"/>
        <v>1</v>
      </c>
      <c r="N22" s="20">
        <f t="shared" si="8"/>
        <v>0</v>
      </c>
      <c r="O22" s="20">
        <f t="shared" si="8"/>
        <v>0</v>
      </c>
      <c r="P22" s="20">
        <f t="shared" si="8"/>
        <v>0</v>
      </c>
      <c r="Q22" s="20">
        <f t="shared" si="8"/>
        <v>1935</v>
      </c>
      <c r="R22" s="20">
        <f t="shared" si="8"/>
        <v>1791</v>
      </c>
      <c r="S22" s="20">
        <f t="shared" si="8"/>
        <v>1025</v>
      </c>
      <c r="T22" s="20">
        <f t="shared" si="8"/>
        <v>106</v>
      </c>
      <c r="U22" s="20">
        <f t="shared" si="8"/>
        <v>1131</v>
      </c>
      <c r="V22" s="20">
        <f t="shared" si="8"/>
        <v>3726</v>
      </c>
    </row>
    <row r="25" spans="1:22" x14ac:dyDescent="0.25">
      <c r="M25" s="75" t="s">
        <v>78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A4:V4"/>
    <mergeCell ref="A5:V5"/>
    <mergeCell ref="A7:A10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  <mergeCell ref="M30:U30"/>
    <mergeCell ref="O9:P9"/>
    <mergeCell ref="A22:B22"/>
    <mergeCell ref="M25:U25"/>
    <mergeCell ref="M26:U26"/>
    <mergeCell ref="M29:U29"/>
  </mergeCells>
  <pageMargins left="0.59055118110236227" right="0.19685039370078741" top="0.19685039370078741" bottom="0.19685039370078741" header="0.31496062992125984" footer="0.31496062992125984"/>
  <pageSetup orientation="landscape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30"/>
  <sheetViews>
    <sheetView workbookViewId="0">
      <selection activeCell="M25" sqref="M25:U25"/>
    </sheetView>
  </sheetViews>
  <sheetFormatPr defaultRowHeight="15" x14ac:dyDescent="0.25"/>
  <cols>
    <col min="1" max="1" width="2.85546875" customWidth="1"/>
    <col min="2" max="2" width="4.85546875" customWidth="1"/>
    <col min="3" max="3" width="5.7109375" customWidth="1"/>
    <col min="4" max="7" width="6.28515625" customWidth="1"/>
    <col min="8" max="8" width="8.140625" customWidth="1"/>
    <col min="9" max="16" width="3.7109375" customWidth="1"/>
    <col min="17" max="21" width="6.28515625" customWidth="1"/>
    <col min="22" max="22" width="8.42578125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79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205</v>
      </c>
      <c r="D12" s="16">
        <v>329</v>
      </c>
      <c r="E12" s="16">
        <v>267</v>
      </c>
      <c r="F12" s="16">
        <v>185</v>
      </c>
      <c r="G12" s="16">
        <v>20</v>
      </c>
      <c r="H12" s="16">
        <f>D12+E12</f>
        <v>596</v>
      </c>
      <c r="I12" s="17">
        <v>1</v>
      </c>
      <c r="J12" s="16">
        <v>0</v>
      </c>
      <c r="K12" s="17">
        <v>0</v>
      </c>
      <c r="L12" s="17">
        <v>0</v>
      </c>
      <c r="M12" s="17">
        <v>0</v>
      </c>
      <c r="N12" s="16">
        <v>0</v>
      </c>
      <c r="O12" s="16">
        <v>0</v>
      </c>
      <c r="P12" s="16">
        <v>0</v>
      </c>
      <c r="Q12" s="16">
        <f>D12+I12+K12-M12-O12</f>
        <v>330</v>
      </c>
      <c r="R12" s="16">
        <f>E12+J12+L12-N12-P12</f>
        <v>267</v>
      </c>
      <c r="S12" s="16">
        <f>F12</f>
        <v>185</v>
      </c>
      <c r="T12" s="16">
        <f>G12</f>
        <v>20</v>
      </c>
      <c r="U12" s="16">
        <f>S12+T12</f>
        <v>205</v>
      </c>
      <c r="V12" s="16">
        <f>Q12+R12</f>
        <v>597</v>
      </c>
    </row>
    <row r="13" spans="1:22" x14ac:dyDescent="0.25">
      <c r="A13" s="15" t="s">
        <v>27</v>
      </c>
      <c r="B13" s="5" t="s">
        <v>28</v>
      </c>
      <c r="C13" s="16">
        <f t="shared" ref="C13:C21" si="0">F13+G13</f>
        <v>135</v>
      </c>
      <c r="D13" s="16">
        <v>241</v>
      </c>
      <c r="E13" s="16">
        <v>226</v>
      </c>
      <c r="F13" s="16">
        <v>121</v>
      </c>
      <c r="G13" s="16">
        <v>14</v>
      </c>
      <c r="H13" s="16">
        <f t="shared" ref="H13:H21" si="1">D13+E13</f>
        <v>467</v>
      </c>
      <c r="I13" s="17">
        <v>0</v>
      </c>
      <c r="J13" s="16">
        <v>0</v>
      </c>
      <c r="K13" s="17">
        <v>0</v>
      </c>
      <c r="L13" s="17">
        <v>0</v>
      </c>
      <c r="M13" s="17">
        <v>0</v>
      </c>
      <c r="N13" s="16">
        <v>0</v>
      </c>
      <c r="O13" s="16">
        <v>0</v>
      </c>
      <c r="P13" s="16">
        <v>0</v>
      </c>
      <c r="Q13" s="16">
        <f t="shared" ref="Q13:Q21" si="2">D13+I13+K13-M13-O13</f>
        <v>241</v>
      </c>
      <c r="R13" s="16">
        <f t="shared" ref="R13:R21" si="3">E13+J13+L13-N13-P13</f>
        <v>226</v>
      </c>
      <c r="S13" s="16">
        <f t="shared" ref="S13:S21" si="4">F13</f>
        <v>121</v>
      </c>
      <c r="T13" s="16">
        <f t="shared" ref="T13:T21" si="5">G13</f>
        <v>14</v>
      </c>
      <c r="U13" s="16">
        <f t="shared" ref="U13:U21" si="6">S13+T13</f>
        <v>135</v>
      </c>
      <c r="V13" s="16">
        <f t="shared" ref="V13:V21" si="7">Q13+R13</f>
        <v>467</v>
      </c>
    </row>
    <row r="14" spans="1:22" x14ac:dyDescent="0.25">
      <c r="A14" s="15" t="s">
        <v>29</v>
      </c>
      <c r="B14" s="5" t="s">
        <v>30</v>
      </c>
      <c r="C14" s="16">
        <f t="shared" si="0"/>
        <v>103</v>
      </c>
      <c r="D14" s="16">
        <v>211</v>
      </c>
      <c r="E14" s="18">
        <v>167</v>
      </c>
      <c r="F14" s="18">
        <v>101</v>
      </c>
      <c r="G14" s="18">
        <v>2</v>
      </c>
      <c r="H14" s="16">
        <f t="shared" si="1"/>
        <v>378</v>
      </c>
      <c r="I14" s="19">
        <v>0</v>
      </c>
      <c r="J14" s="16">
        <v>0</v>
      </c>
      <c r="K14" s="17">
        <v>0</v>
      </c>
      <c r="L14" s="17">
        <v>0</v>
      </c>
      <c r="M14" s="19">
        <v>0</v>
      </c>
      <c r="N14" s="16">
        <v>1</v>
      </c>
      <c r="O14" s="16">
        <v>0</v>
      </c>
      <c r="P14" s="16">
        <v>0</v>
      </c>
      <c r="Q14" s="16">
        <f t="shared" si="2"/>
        <v>211</v>
      </c>
      <c r="R14" s="16">
        <f t="shared" si="3"/>
        <v>166</v>
      </c>
      <c r="S14" s="16">
        <f t="shared" si="4"/>
        <v>101</v>
      </c>
      <c r="T14" s="16">
        <f t="shared" si="5"/>
        <v>2</v>
      </c>
      <c r="U14" s="16">
        <f t="shared" si="6"/>
        <v>103</v>
      </c>
      <c r="V14" s="16">
        <f t="shared" si="7"/>
        <v>377</v>
      </c>
    </row>
    <row r="15" spans="1:22" x14ac:dyDescent="0.25">
      <c r="A15" s="15" t="s">
        <v>31</v>
      </c>
      <c r="B15" s="5" t="s">
        <v>32</v>
      </c>
      <c r="C15" s="16">
        <f t="shared" si="0"/>
        <v>85</v>
      </c>
      <c r="D15" s="16">
        <v>168</v>
      </c>
      <c r="E15" s="18">
        <v>174</v>
      </c>
      <c r="F15" s="18">
        <v>75</v>
      </c>
      <c r="G15" s="18">
        <v>10</v>
      </c>
      <c r="H15" s="16">
        <f t="shared" si="1"/>
        <v>342</v>
      </c>
      <c r="I15" s="19">
        <v>0</v>
      </c>
      <c r="J15" s="16">
        <v>0</v>
      </c>
      <c r="K15" s="17">
        <v>0</v>
      </c>
      <c r="L15" s="17">
        <v>0</v>
      </c>
      <c r="M15" s="19">
        <v>0</v>
      </c>
      <c r="N15" s="16">
        <v>0</v>
      </c>
      <c r="O15" s="16">
        <v>0</v>
      </c>
      <c r="P15" s="16">
        <v>0</v>
      </c>
      <c r="Q15" s="16">
        <f t="shared" si="2"/>
        <v>168</v>
      </c>
      <c r="R15" s="16">
        <f t="shared" si="3"/>
        <v>174</v>
      </c>
      <c r="S15" s="16">
        <f t="shared" si="4"/>
        <v>75</v>
      </c>
      <c r="T15" s="16">
        <f t="shared" si="5"/>
        <v>10</v>
      </c>
      <c r="U15" s="16">
        <f t="shared" si="6"/>
        <v>85</v>
      </c>
      <c r="V15" s="16">
        <f t="shared" si="7"/>
        <v>342</v>
      </c>
    </row>
    <row r="16" spans="1:22" x14ac:dyDescent="0.25">
      <c r="A16" s="15" t="s">
        <v>33</v>
      </c>
      <c r="B16" s="5" t="s">
        <v>34</v>
      </c>
      <c r="C16" s="16">
        <f t="shared" si="0"/>
        <v>108</v>
      </c>
      <c r="D16" s="16">
        <v>152</v>
      </c>
      <c r="E16" s="18">
        <v>132</v>
      </c>
      <c r="F16" s="18">
        <v>97</v>
      </c>
      <c r="G16" s="18">
        <v>11</v>
      </c>
      <c r="H16" s="16">
        <f t="shared" si="1"/>
        <v>284</v>
      </c>
      <c r="I16" s="19">
        <v>0</v>
      </c>
      <c r="J16" s="16">
        <v>1</v>
      </c>
      <c r="K16" s="17">
        <v>0</v>
      </c>
      <c r="L16" s="17">
        <v>0</v>
      </c>
      <c r="M16" s="19">
        <v>0</v>
      </c>
      <c r="N16" s="16">
        <v>0</v>
      </c>
      <c r="O16" s="16">
        <v>0</v>
      </c>
      <c r="P16" s="16">
        <v>0</v>
      </c>
      <c r="Q16" s="16">
        <f t="shared" si="2"/>
        <v>152</v>
      </c>
      <c r="R16" s="16">
        <f t="shared" si="3"/>
        <v>133</v>
      </c>
      <c r="S16" s="16">
        <f t="shared" si="4"/>
        <v>97</v>
      </c>
      <c r="T16" s="16">
        <f t="shared" si="5"/>
        <v>11</v>
      </c>
      <c r="U16" s="16">
        <f t="shared" si="6"/>
        <v>108</v>
      </c>
      <c r="V16" s="16">
        <f t="shared" si="7"/>
        <v>285</v>
      </c>
    </row>
    <row r="17" spans="1:22" x14ac:dyDescent="0.25">
      <c r="A17" s="15" t="s">
        <v>35</v>
      </c>
      <c r="B17" s="5" t="s">
        <v>36</v>
      </c>
      <c r="C17" s="16">
        <f t="shared" si="0"/>
        <v>97</v>
      </c>
      <c r="D17" s="16">
        <v>150</v>
      </c>
      <c r="E17" s="18">
        <v>162</v>
      </c>
      <c r="F17" s="18">
        <v>82</v>
      </c>
      <c r="G17" s="18">
        <v>15</v>
      </c>
      <c r="H17" s="16">
        <f t="shared" si="1"/>
        <v>312</v>
      </c>
      <c r="I17" s="17">
        <v>0</v>
      </c>
      <c r="J17" s="16">
        <v>0</v>
      </c>
      <c r="K17" s="17">
        <v>0</v>
      </c>
      <c r="L17" s="17">
        <v>0</v>
      </c>
      <c r="M17" s="19">
        <v>0</v>
      </c>
      <c r="N17" s="16">
        <v>0</v>
      </c>
      <c r="O17" s="16">
        <v>0</v>
      </c>
      <c r="P17" s="16">
        <v>0</v>
      </c>
      <c r="Q17" s="16">
        <f t="shared" si="2"/>
        <v>150</v>
      </c>
      <c r="R17" s="16">
        <f t="shared" si="3"/>
        <v>162</v>
      </c>
      <c r="S17" s="16">
        <f t="shared" si="4"/>
        <v>82</v>
      </c>
      <c r="T17" s="16">
        <f t="shared" si="5"/>
        <v>15</v>
      </c>
      <c r="U17" s="16">
        <f t="shared" si="6"/>
        <v>97</v>
      </c>
      <c r="V17" s="16">
        <f t="shared" si="7"/>
        <v>312</v>
      </c>
    </row>
    <row r="18" spans="1:22" x14ac:dyDescent="0.25">
      <c r="A18" s="15" t="s">
        <v>37</v>
      </c>
      <c r="B18" s="5" t="s">
        <v>38</v>
      </c>
      <c r="C18" s="16">
        <f t="shared" si="0"/>
        <v>105</v>
      </c>
      <c r="D18" s="16">
        <v>180</v>
      </c>
      <c r="E18" s="18">
        <v>183</v>
      </c>
      <c r="F18" s="18">
        <v>98</v>
      </c>
      <c r="G18" s="18">
        <v>7</v>
      </c>
      <c r="H18" s="16">
        <f t="shared" si="1"/>
        <v>363</v>
      </c>
      <c r="I18" s="17">
        <v>0</v>
      </c>
      <c r="J18" s="16">
        <v>0</v>
      </c>
      <c r="K18" s="17">
        <v>0</v>
      </c>
      <c r="L18" s="17">
        <v>0</v>
      </c>
      <c r="M18" s="19">
        <v>0</v>
      </c>
      <c r="N18" s="16">
        <v>0</v>
      </c>
      <c r="O18" s="16">
        <v>0</v>
      </c>
      <c r="P18" s="16">
        <v>0</v>
      </c>
      <c r="Q18" s="16">
        <f t="shared" si="2"/>
        <v>180</v>
      </c>
      <c r="R18" s="16">
        <f t="shared" si="3"/>
        <v>183</v>
      </c>
      <c r="S18" s="16">
        <f t="shared" si="4"/>
        <v>98</v>
      </c>
      <c r="T18" s="16">
        <f t="shared" si="5"/>
        <v>7</v>
      </c>
      <c r="U18" s="16">
        <f t="shared" si="6"/>
        <v>105</v>
      </c>
      <c r="V18" s="16">
        <f t="shared" si="7"/>
        <v>363</v>
      </c>
    </row>
    <row r="19" spans="1:22" x14ac:dyDescent="0.25">
      <c r="A19" s="15" t="s">
        <v>39</v>
      </c>
      <c r="B19" s="5" t="s">
        <v>40</v>
      </c>
      <c r="C19" s="16">
        <f t="shared" si="0"/>
        <v>111</v>
      </c>
      <c r="D19" s="16">
        <v>193</v>
      </c>
      <c r="E19" s="16">
        <v>193</v>
      </c>
      <c r="F19" s="18">
        <v>100</v>
      </c>
      <c r="G19" s="16">
        <v>11</v>
      </c>
      <c r="H19" s="16">
        <f t="shared" si="1"/>
        <v>386</v>
      </c>
      <c r="I19" s="17">
        <v>0</v>
      </c>
      <c r="J19" s="16">
        <v>0</v>
      </c>
      <c r="K19" s="17">
        <v>0</v>
      </c>
      <c r="L19" s="17">
        <v>0</v>
      </c>
      <c r="M19" s="19">
        <v>0</v>
      </c>
      <c r="N19" s="16">
        <v>0</v>
      </c>
      <c r="O19" s="16">
        <v>0</v>
      </c>
      <c r="P19" s="16">
        <v>0</v>
      </c>
      <c r="Q19" s="16">
        <f t="shared" si="2"/>
        <v>193</v>
      </c>
      <c r="R19" s="16">
        <f t="shared" si="3"/>
        <v>193</v>
      </c>
      <c r="S19" s="16">
        <f t="shared" si="4"/>
        <v>100</v>
      </c>
      <c r="T19" s="16">
        <f t="shared" si="5"/>
        <v>11</v>
      </c>
      <c r="U19" s="16">
        <f t="shared" si="6"/>
        <v>111</v>
      </c>
      <c r="V19" s="16">
        <f t="shared" si="7"/>
        <v>386</v>
      </c>
    </row>
    <row r="20" spans="1:22" x14ac:dyDescent="0.25">
      <c r="A20" s="15" t="s">
        <v>41</v>
      </c>
      <c r="B20" s="5" t="s">
        <v>42</v>
      </c>
      <c r="C20" s="16">
        <f t="shared" si="0"/>
        <v>116</v>
      </c>
      <c r="D20" s="16">
        <v>208</v>
      </c>
      <c r="E20" s="16">
        <v>191</v>
      </c>
      <c r="F20" s="18">
        <v>104</v>
      </c>
      <c r="G20" s="16">
        <v>12</v>
      </c>
      <c r="H20" s="16">
        <f t="shared" si="1"/>
        <v>399</v>
      </c>
      <c r="I20" s="17">
        <v>0</v>
      </c>
      <c r="J20" s="16">
        <v>0</v>
      </c>
      <c r="K20" s="17">
        <v>0</v>
      </c>
      <c r="L20" s="17">
        <v>0</v>
      </c>
      <c r="M20" s="19">
        <v>0</v>
      </c>
      <c r="N20" s="16">
        <v>0</v>
      </c>
      <c r="O20" s="16">
        <v>0</v>
      </c>
      <c r="P20" s="16">
        <v>0</v>
      </c>
      <c r="Q20" s="16">
        <f t="shared" si="2"/>
        <v>208</v>
      </c>
      <c r="R20" s="16">
        <f t="shared" si="3"/>
        <v>191</v>
      </c>
      <c r="S20" s="16">
        <f t="shared" si="4"/>
        <v>104</v>
      </c>
      <c r="T20" s="16">
        <f t="shared" si="5"/>
        <v>12</v>
      </c>
      <c r="U20" s="16">
        <f t="shared" si="6"/>
        <v>116</v>
      </c>
      <c r="V20" s="16">
        <f t="shared" si="7"/>
        <v>399</v>
      </c>
    </row>
    <row r="21" spans="1:22" x14ac:dyDescent="0.25">
      <c r="A21" s="15" t="s">
        <v>43</v>
      </c>
      <c r="B21" s="5" t="s">
        <v>44</v>
      </c>
      <c r="C21" s="16">
        <f t="shared" si="0"/>
        <v>66</v>
      </c>
      <c r="D21" s="16">
        <v>103</v>
      </c>
      <c r="E21" s="16">
        <v>96</v>
      </c>
      <c r="F21" s="18">
        <v>62</v>
      </c>
      <c r="G21" s="16">
        <v>4</v>
      </c>
      <c r="H21" s="16">
        <f t="shared" si="1"/>
        <v>199</v>
      </c>
      <c r="I21" s="17">
        <v>0</v>
      </c>
      <c r="J21" s="16">
        <v>0</v>
      </c>
      <c r="K21" s="17">
        <v>0</v>
      </c>
      <c r="L21" s="17">
        <v>0</v>
      </c>
      <c r="M21" s="16">
        <v>0</v>
      </c>
      <c r="N21" s="16">
        <v>0</v>
      </c>
      <c r="O21" s="16">
        <v>0</v>
      </c>
      <c r="P21" s="16">
        <v>0</v>
      </c>
      <c r="Q21" s="16">
        <f t="shared" si="2"/>
        <v>103</v>
      </c>
      <c r="R21" s="16">
        <f t="shared" si="3"/>
        <v>96</v>
      </c>
      <c r="S21" s="16">
        <f t="shared" si="4"/>
        <v>62</v>
      </c>
      <c r="T21" s="16">
        <f t="shared" si="5"/>
        <v>4</v>
      </c>
      <c r="U21" s="16">
        <f t="shared" si="6"/>
        <v>66</v>
      </c>
      <c r="V21" s="16">
        <f t="shared" si="7"/>
        <v>199</v>
      </c>
    </row>
    <row r="22" spans="1:22" x14ac:dyDescent="0.25">
      <c r="A22" s="76" t="s">
        <v>14</v>
      </c>
      <c r="B22" s="77"/>
      <c r="C22" s="20">
        <f t="shared" ref="C22:V22" si="8">C12+C13+C14+C15+C16+C17+C18+C19+C20+C21</f>
        <v>1131</v>
      </c>
      <c r="D22" s="20">
        <f t="shared" si="8"/>
        <v>1935</v>
      </c>
      <c r="E22" s="20">
        <f t="shared" si="8"/>
        <v>1791</v>
      </c>
      <c r="F22" s="20">
        <f t="shared" si="8"/>
        <v>1025</v>
      </c>
      <c r="G22" s="20">
        <f t="shared" si="8"/>
        <v>106</v>
      </c>
      <c r="H22" s="20">
        <f t="shared" si="8"/>
        <v>3726</v>
      </c>
      <c r="I22" s="20">
        <f t="shared" si="8"/>
        <v>1</v>
      </c>
      <c r="J22" s="20">
        <f t="shared" si="8"/>
        <v>1</v>
      </c>
      <c r="K22" s="20">
        <f t="shared" si="8"/>
        <v>0</v>
      </c>
      <c r="L22" s="20">
        <f t="shared" si="8"/>
        <v>0</v>
      </c>
      <c r="M22" s="20">
        <f t="shared" si="8"/>
        <v>0</v>
      </c>
      <c r="N22" s="20">
        <f t="shared" si="8"/>
        <v>1</v>
      </c>
      <c r="O22" s="20">
        <f t="shared" si="8"/>
        <v>0</v>
      </c>
      <c r="P22" s="20">
        <f t="shared" si="8"/>
        <v>0</v>
      </c>
      <c r="Q22" s="20">
        <f t="shared" si="8"/>
        <v>1936</v>
      </c>
      <c r="R22" s="20">
        <f t="shared" si="8"/>
        <v>1791</v>
      </c>
      <c r="S22" s="20">
        <f t="shared" si="8"/>
        <v>1025</v>
      </c>
      <c r="T22" s="20">
        <f t="shared" si="8"/>
        <v>106</v>
      </c>
      <c r="U22" s="20">
        <f t="shared" si="8"/>
        <v>1131</v>
      </c>
      <c r="V22" s="20">
        <f t="shared" si="8"/>
        <v>3727</v>
      </c>
    </row>
    <row r="25" spans="1:22" x14ac:dyDescent="0.25">
      <c r="M25" s="75" t="s">
        <v>86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A4:V4"/>
    <mergeCell ref="A5:V5"/>
    <mergeCell ref="A7:A10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30:U30"/>
    <mergeCell ref="M9:N9"/>
    <mergeCell ref="O9:P9"/>
    <mergeCell ref="A22:B22"/>
    <mergeCell ref="M25:U25"/>
    <mergeCell ref="M26:U26"/>
    <mergeCell ref="M29:U29"/>
  </mergeCells>
  <pageMargins left="0.59055118110236227" right="0.19685039370078741" top="0.19685039370078741" bottom="0.19685039370078741" header="0.31496062992125984" footer="0.31496062992125984"/>
  <pageSetup orientation="landscape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30"/>
  <sheetViews>
    <sheetView workbookViewId="0">
      <selection activeCell="L25" sqref="L25"/>
    </sheetView>
  </sheetViews>
  <sheetFormatPr defaultRowHeight="15" x14ac:dyDescent="0.25"/>
  <cols>
    <col min="1" max="1" width="3.28515625" customWidth="1"/>
    <col min="2" max="3" width="6.140625" customWidth="1"/>
    <col min="4" max="7" width="5.7109375" customWidth="1"/>
    <col min="8" max="8" width="7.42578125" customWidth="1"/>
    <col min="9" max="12" width="3.7109375" customWidth="1"/>
    <col min="13" max="13" width="4.140625" customWidth="1"/>
    <col min="14" max="14" width="4.42578125" customWidth="1"/>
    <col min="15" max="15" width="3.7109375" customWidth="1"/>
    <col min="16" max="16" width="4.42578125" customWidth="1"/>
    <col min="17" max="21" width="5.7109375" customWidth="1"/>
    <col min="22" max="22" width="8.42578125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80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205</v>
      </c>
      <c r="D12" s="16">
        <v>330</v>
      </c>
      <c r="E12" s="16">
        <v>267</v>
      </c>
      <c r="F12" s="16">
        <v>185</v>
      </c>
      <c r="G12" s="16">
        <v>20</v>
      </c>
      <c r="H12" s="16">
        <f>D12+E12</f>
        <v>597</v>
      </c>
      <c r="I12" s="17">
        <v>0</v>
      </c>
      <c r="J12" s="16">
        <v>0</v>
      </c>
      <c r="K12" s="17">
        <v>0</v>
      </c>
      <c r="L12" s="17">
        <v>0</v>
      </c>
      <c r="M12" s="17">
        <v>0</v>
      </c>
      <c r="N12" s="16">
        <v>0</v>
      </c>
      <c r="O12" s="16">
        <v>1</v>
      </c>
      <c r="P12" s="16">
        <v>1</v>
      </c>
      <c r="Q12" s="16">
        <f>D12+I12+K12-M12-O12</f>
        <v>329</v>
      </c>
      <c r="R12" s="16">
        <f>E12+J12+L12-N12-P12</f>
        <v>266</v>
      </c>
      <c r="S12" s="16">
        <f>F12</f>
        <v>185</v>
      </c>
      <c r="T12" s="16">
        <f>G12</f>
        <v>20</v>
      </c>
      <c r="U12" s="16">
        <f>S12+T12</f>
        <v>205</v>
      </c>
      <c r="V12" s="16">
        <f>Q12+R12</f>
        <v>595</v>
      </c>
    </row>
    <row r="13" spans="1:22" x14ac:dyDescent="0.25">
      <c r="A13" s="15" t="s">
        <v>27</v>
      </c>
      <c r="B13" s="5" t="s">
        <v>28</v>
      </c>
      <c r="C13" s="16">
        <f>F13+G13</f>
        <v>135</v>
      </c>
      <c r="D13" s="16">
        <v>241</v>
      </c>
      <c r="E13" s="16">
        <v>226</v>
      </c>
      <c r="F13" s="16">
        <v>121</v>
      </c>
      <c r="G13" s="16">
        <v>14</v>
      </c>
      <c r="H13" s="16">
        <f t="shared" ref="H13:H21" si="0">D13+E13</f>
        <v>467</v>
      </c>
      <c r="I13" s="17">
        <v>1</v>
      </c>
      <c r="J13" s="16">
        <v>1</v>
      </c>
      <c r="K13" s="17">
        <v>0</v>
      </c>
      <c r="L13" s="17">
        <v>0</v>
      </c>
      <c r="M13" s="17">
        <v>0</v>
      </c>
      <c r="N13" s="16">
        <v>0</v>
      </c>
      <c r="O13" s="16">
        <v>0</v>
      </c>
      <c r="P13" s="16">
        <v>0</v>
      </c>
      <c r="Q13" s="16">
        <f t="shared" ref="Q13:Q21" si="1">D13+I13+K13-M13-O13</f>
        <v>242</v>
      </c>
      <c r="R13" s="16">
        <f t="shared" ref="R13:R21" si="2">E13+J13+L13-N13-P13</f>
        <v>227</v>
      </c>
      <c r="S13" s="16">
        <f t="shared" ref="S13:S21" si="3">F13</f>
        <v>121</v>
      </c>
      <c r="T13" s="16">
        <f t="shared" ref="T13:T21" si="4">G13</f>
        <v>14</v>
      </c>
      <c r="U13" s="16">
        <f t="shared" ref="U13:U21" si="5">S13+T13</f>
        <v>135</v>
      </c>
      <c r="V13" s="16">
        <f t="shared" ref="V13:V21" si="6">Q13+R13</f>
        <v>469</v>
      </c>
    </row>
    <row r="14" spans="1:22" x14ac:dyDescent="0.25">
      <c r="A14" s="15" t="s">
        <v>29</v>
      </c>
      <c r="B14" s="5" t="s">
        <v>30</v>
      </c>
      <c r="C14" s="16">
        <f t="shared" ref="C14:C21" si="7">F14+G14</f>
        <v>103</v>
      </c>
      <c r="D14" s="16">
        <v>211</v>
      </c>
      <c r="E14" s="18">
        <v>166</v>
      </c>
      <c r="F14" s="18">
        <v>101</v>
      </c>
      <c r="G14" s="18">
        <v>2</v>
      </c>
      <c r="H14" s="16">
        <f t="shared" si="0"/>
        <v>377</v>
      </c>
      <c r="I14" s="19">
        <v>0</v>
      </c>
      <c r="J14" s="16">
        <v>0</v>
      </c>
      <c r="K14" s="17">
        <v>0</v>
      </c>
      <c r="L14" s="17">
        <v>0</v>
      </c>
      <c r="M14" s="19">
        <v>0</v>
      </c>
      <c r="N14" s="16">
        <v>1</v>
      </c>
      <c r="O14" s="16">
        <v>0</v>
      </c>
      <c r="P14" s="16">
        <v>0</v>
      </c>
      <c r="Q14" s="16">
        <f t="shared" si="1"/>
        <v>211</v>
      </c>
      <c r="R14" s="16">
        <f t="shared" si="2"/>
        <v>165</v>
      </c>
      <c r="S14" s="16">
        <f t="shared" si="3"/>
        <v>101</v>
      </c>
      <c r="T14" s="16">
        <f t="shared" si="4"/>
        <v>2</v>
      </c>
      <c r="U14" s="16">
        <f t="shared" si="5"/>
        <v>103</v>
      </c>
      <c r="V14" s="16">
        <f t="shared" si="6"/>
        <v>376</v>
      </c>
    </row>
    <row r="15" spans="1:22" x14ac:dyDescent="0.25">
      <c r="A15" s="15" t="s">
        <v>31</v>
      </c>
      <c r="B15" s="5" t="s">
        <v>32</v>
      </c>
      <c r="C15" s="16">
        <f t="shared" si="7"/>
        <v>85</v>
      </c>
      <c r="D15" s="16">
        <v>168</v>
      </c>
      <c r="E15" s="18">
        <v>174</v>
      </c>
      <c r="F15" s="18">
        <v>75</v>
      </c>
      <c r="G15" s="18">
        <v>10</v>
      </c>
      <c r="H15" s="16">
        <f t="shared" si="0"/>
        <v>342</v>
      </c>
      <c r="I15" s="19">
        <v>0</v>
      </c>
      <c r="J15" s="16">
        <v>0</v>
      </c>
      <c r="K15" s="17">
        <v>0</v>
      </c>
      <c r="L15" s="17">
        <v>0</v>
      </c>
      <c r="M15" s="19">
        <v>0</v>
      </c>
      <c r="N15" s="16">
        <v>0</v>
      </c>
      <c r="O15" s="16">
        <v>0</v>
      </c>
      <c r="P15" s="16">
        <v>0</v>
      </c>
      <c r="Q15" s="16">
        <f t="shared" si="1"/>
        <v>168</v>
      </c>
      <c r="R15" s="16">
        <f t="shared" si="2"/>
        <v>174</v>
      </c>
      <c r="S15" s="16">
        <f t="shared" si="3"/>
        <v>75</v>
      </c>
      <c r="T15" s="16">
        <f t="shared" si="4"/>
        <v>10</v>
      </c>
      <c r="U15" s="16">
        <f t="shared" si="5"/>
        <v>85</v>
      </c>
      <c r="V15" s="16">
        <f t="shared" si="6"/>
        <v>342</v>
      </c>
    </row>
    <row r="16" spans="1:22" x14ac:dyDescent="0.25">
      <c r="A16" s="15" t="s">
        <v>33</v>
      </c>
      <c r="B16" s="5" t="s">
        <v>34</v>
      </c>
      <c r="C16" s="16">
        <f t="shared" si="7"/>
        <v>108</v>
      </c>
      <c r="D16" s="16">
        <v>152</v>
      </c>
      <c r="E16" s="18">
        <v>133</v>
      </c>
      <c r="F16" s="18">
        <v>97</v>
      </c>
      <c r="G16" s="18">
        <v>11</v>
      </c>
      <c r="H16" s="16">
        <f t="shared" si="0"/>
        <v>285</v>
      </c>
      <c r="I16" s="19">
        <v>0</v>
      </c>
      <c r="J16" s="16">
        <v>0</v>
      </c>
      <c r="K16" s="17">
        <v>0</v>
      </c>
      <c r="L16" s="17">
        <v>0</v>
      </c>
      <c r="M16" s="19">
        <v>0</v>
      </c>
      <c r="N16" s="16">
        <v>0</v>
      </c>
      <c r="O16" s="16">
        <v>0</v>
      </c>
      <c r="P16" s="16">
        <v>0</v>
      </c>
      <c r="Q16" s="16">
        <f t="shared" si="1"/>
        <v>152</v>
      </c>
      <c r="R16" s="16">
        <f t="shared" si="2"/>
        <v>133</v>
      </c>
      <c r="S16" s="16">
        <f t="shared" si="3"/>
        <v>97</v>
      </c>
      <c r="T16" s="16">
        <f t="shared" si="4"/>
        <v>11</v>
      </c>
      <c r="U16" s="16">
        <f t="shared" si="5"/>
        <v>108</v>
      </c>
      <c r="V16" s="16">
        <f t="shared" si="6"/>
        <v>285</v>
      </c>
    </row>
    <row r="17" spans="1:22" x14ac:dyDescent="0.25">
      <c r="A17" s="15" t="s">
        <v>35</v>
      </c>
      <c r="B17" s="5" t="s">
        <v>36</v>
      </c>
      <c r="C17" s="16">
        <f t="shared" si="7"/>
        <v>97</v>
      </c>
      <c r="D17" s="16">
        <v>150</v>
      </c>
      <c r="E17" s="18">
        <v>162</v>
      </c>
      <c r="F17" s="18">
        <v>82</v>
      </c>
      <c r="G17" s="18">
        <v>15</v>
      </c>
      <c r="H17" s="16">
        <f t="shared" si="0"/>
        <v>312</v>
      </c>
      <c r="I17" s="17">
        <v>0</v>
      </c>
      <c r="J17" s="16">
        <v>0</v>
      </c>
      <c r="K17" s="17">
        <v>0</v>
      </c>
      <c r="L17" s="17">
        <v>1</v>
      </c>
      <c r="M17" s="19">
        <v>0</v>
      </c>
      <c r="N17" s="16">
        <v>0</v>
      </c>
      <c r="O17" s="16">
        <v>0</v>
      </c>
      <c r="P17" s="16">
        <v>0</v>
      </c>
      <c r="Q17" s="16">
        <f t="shared" si="1"/>
        <v>150</v>
      </c>
      <c r="R17" s="16">
        <f t="shared" si="2"/>
        <v>163</v>
      </c>
      <c r="S17" s="16">
        <f t="shared" si="3"/>
        <v>82</v>
      </c>
      <c r="T17" s="16">
        <f t="shared" si="4"/>
        <v>15</v>
      </c>
      <c r="U17" s="16">
        <f t="shared" si="5"/>
        <v>97</v>
      </c>
      <c r="V17" s="16">
        <f t="shared" si="6"/>
        <v>313</v>
      </c>
    </row>
    <row r="18" spans="1:22" x14ac:dyDescent="0.25">
      <c r="A18" s="15" t="s">
        <v>37</v>
      </c>
      <c r="B18" s="5" t="s">
        <v>38</v>
      </c>
      <c r="C18" s="16">
        <f t="shared" si="7"/>
        <v>105</v>
      </c>
      <c r="D18" s="16">
        <v>180</v>
      </c>
      <c r="E18" s="18">
        <v>183</v>
      </c>
      <c r="F18" s="18">
        <v>98</v>
      </c>
      <c r="G18" s="18">
        <v>7</v>
      </c>
      <c r="H18" s="16">
        <f t="shared" si="0"/>
        <v>363</v>
      </c>
      <c r="I18" s="17">
        <v>0</v>
      </c>
      <c r="J18" s="16">
        <v>0</v>
      </c>
      <c r="K18" s="17">
        <v>0</v>
      </c>
      <c r="L18" s="17">
        <v>0</v>
      </c>
      <c r="M18" s="19">
        <v>1</v>
      </c>
      <c r="N18" s="16">
        <v>0</v>
      </c>
      <c r="O18" s="16">
        <v>0</v>
      </c>
      <c r="P18" s="16">
        <v>0</v>
      </c>
      <c r="Q18" s="16">
        <f t="shared" si="1"/>
        <v>179</v>
      </c>
      <c r="R18" s="16">
        <f t="shared" si="2"/>
        <v>183</v>
      </c>
      <c r="S18" s="16">
        <f t="shared" si="3"/>
        <v>98</v>
      </c>
      <c r="T18" s="16">
        <f t="shared" si="4"/>
        <v>7</v>
      </c>
      <c r="U18" s="16">
        <f t="shared" si="5"/>
        <v>105</v>
      </c>
      <c r="V18" s="16">
        <f t="shared" si="6"/>
        <v>362</v>
      </c>
    </row>
    <row r="19" spans="1:22" x14ac:dyDescent="0.25">
      <c r="A19" s="15" t="s">
        <v>39</v>
      </c>
      <c r="B19" s="5" t="s">
        <v>40</v>
      </c>
      <c r="C19" s="16">
        <f t="shared" si="7"/>
        <v>111</v>
      </c>
      <c r="D19" s="16">
        <v>193</v>
      </c>
      <c r="E19" s="16">
        <v>193</v>
      </c>
      <c r="F19" s="18">
        <v>100</v>
      </c>
      <c r="G19" s="16">
        <v>11</v>
      </c>
      <c r="H19" s="16">
        <f t="shared" si="0"/>
        <v>386</v>
      </c>
      <c r="I19" s="17">
        <v>0</v>
      </c>
      <c r="J19" s="16">
        <v>0</v>
      </c>
      <c r="K19" s="17">
        <v>0</v>
      </c>
      <c r="L19" s="17">
        <v>0</v>
      </c>
      <c r="M19" s="19">
        <v>1</v>
      </c>
      <c r="N19" s="16">
        <v>0</v>
      </c>
      <c r="O19" s="16">
        <v>0</v>
      </c>
      <c r="P19" s="16">
        <v>0</v>
      </c>
      <c r="Q19" s="16">
        <f t="shared" si="1"/>
        <v>192</v>
      </c>
      <c r="R19" s="16">
        <f t="shared" si="2"/>
        <v>193</v>
      </c>
      <c r="S19" s="16">
        <f t="shared" si="3"/>
        <v>100</v>
      </c>
      <c r="T19" s="16">
        <f t="shared" si="4"/>
        <v>11</v>
      </c>
      <c r="U19" s="16">
        <f t="shared" si="5"/>
        <v>111</v>
      </c>
      <c r="V19" s="16">
        <f t="shared" si="6"/>
        <v>385</v>
      </c>
    </row>
    <row r="20" spans="1:22" x14ac:dyDescent="0.25">
      <c r="A20" s="15" t="s">
        <v>41</v>
      </c>
      <c r="B20" s="5" t="s">
        <v>42</v>
      </c>
      <c r="C20" s="16">
        <f t="shared" si="7"/>
        <v>116</v>
      </c>
      <c r="D20" s="16">
        <v>208</v>
      </c>
      <c r="E20" s="16">
        <v>191</v>
      </c>
      <c r="F20" s="18">
        <v>104</v>
      </c>
      <c r="G20" s="16">
        <v>12</v>
      </c>
      <c r="H20" s="16">
        <f t="shared" si="0"/>
        <v>399</v>
      </c>
      <c r="I20" s="17">
        <v>0</v>
      </c>
      <c r="J20" s="16">
        <v>0</v>
      </c>
      <c r="K20" s="17">
        <v>0</v>
      </c>
      <c r="L20" s="17">
        <v>0</v>
      </c>
      <c r="M20" s="19">
        <v>0</v>
      </c>
      <c r="N20" s="16">
        <v>0</v>
      </c>
      <c r="O20" s="16">
        <v>0</v>
      </c>
      <c r="P20" s="16">
        <v>0</v>
      </c>
      <c r="Q20" s="16">
        <f t="shared" si="1"/>
        <v>208</v>
      </c>
      <c r="R20" s="16">
        <f t="shared" si="2"/>
        <v>191</v>
      </c>
      <c r="S20" s="16">
        <f t="shared" si="3"/>
        <v>104</v>
      </c>
      <c r="T20" s="16">
        <f t="shared" si="4"/>
        <v>12</v>
      </c>
      <c r="U20" s="16">
        <f t="shared" si="5"/>
        <v>116</v>
      </c>
      <c r="V20" s="16">
        <f t="shared" si="6"/>
        <v>399</v>
      </c>
    </row>
    <row r="21" spans="1:22" x14ac:dyDescent="0.25">
      <c r="A21" s="15" t="s">
        <v>43</v>
      </c>
      <c r="B21" s="5" t="s">
        <v>44</v>
      </c>
      <c r="C21" s="16">
        <f t="shared" si="7"/>
        <v>66</v>
      </c>
      <c r="D21" s="16">
        <v>103</v>
      </c>
      <c r="E21" s="16">
        <v>96</v>
      </c>
      <c r="F21" s="18">
        <v>62</v>
      </c>
      <c r="G21" s="16">
        <v>4</v>
      </c>
      <c r="H21" s="16">
        <f t="shared" si="0"/>
        <v>199</v>
      </c>
      <c r="I21" s="17">
        <v>0</v>
      </c>
      <c r="J21" s="16">
        <v>0</v>
      </c>
      <c r="K21" s="17">
        <v>1</v>
      </c>
      <c r="L21" s="17">
        <v>0</v>
      </c>
      <c r="M21" s="16">
        <v>0</v>
      </c>
      <c r="N21" s="16">
        <v>0</v>
      </c>
      <c r="O21" s="16">
        <v>0</v>
      </c>
      <c r="P21" s="16">
        <v>0</v>
      </c>
      <c r="Q21" s="16">
        <f t="shared" si="1"/>
        <v>104</v>
      </c>
      <c r="R21" s="16">
        <f t="shared" si="2"/>
        <v>96</v>
      </c>
      <c r="S21" s="16">
        <f t="shared" si="3"/>
        <v>62</v>
      </c>
      <c r="T21" s="16">
        <f t="shared" si="4"/>
        <v>4</v>
      </c>
      <c r="U21" s="16">
        <f t="shared" si="5"/>
        <v>66</v>
      </c>
      <c r="V21" s="16">
        <f t="shared" si="6"/>
        <v>200</v>
      </c>
    </row>
    <row r="22" spans="1:22" x14ac:dyDescent="0.25">
      <c r="A22" s="76" t="s">
        <v>14</v>
      </c>
      <c r="B22" s="77"/>
      <c r="C22" s="20">
        <f t="shared" ref="C22:H22" si="8">C12+C13+C14+C15+C16+C17+C18+C19+C20+C21</f>
        <v>1131</v>
      </c>
      <c r="D22" s="20">
        <f t="shared" si="8"/>
        <v>1936</v>
      </c>
      <c r="E22" s="20">
        <f t="shared" si="8"/>
        <v>1791</v>
      </c>
      <c r="F22" s="20">
        <f t="shared" si="8"/>
        <v>1025</v>
      </c>
      <c r="G22" s="20">
        <f t="shared" si="8"/>
        <v>106</v>
      </c>
      <c r="H22" s="20">
        <f t="shared" si="8"/>
        <v>3727</v>
      </c>
      <c r="I22" s="20">
        <f t="shared" ref="I22:O22" si="9">I12+I13+I14+I15+I16+I17+I18+I19+I20+I21</f>
        <v>1</v>
      </c>
      <c r="J22" s="20">
        <f t="shared" si="9"/>
        <v>1</v>
      </c>
      <c r="K22" s="20">
        <f t="shared" si="9"/>
        <v>1</v>
      </c>
      <c r="L22" s="20">
        <f t="shared" si="9"/>
        <v>1</v>
      </c>
      <c r="M22" s="20">
        <f t="shared" si="9"/>
        <v>2</v>
      </c>
      <c r="N22" s="20">
        <f t="shared" si="9"/>
        <v>1</v>
      </c>
      <c r="O22" s="20">
        <f t="shared" si="9"/>
        <v>1</v>
      </c>
      <c r="P22" s="20">
        <f>P12+P13+P14+P15+P16+P17+P18+P19+P20+P21</f>
        <v>1</v>
      </c>
      <c r="Q22" s="20">
        <f t="shared" ref="Q22:V22" si="10">Q12+Q13+Q14+Q15+Q16+Q17+Q18+Q19+Q20+Q21</f>
        <v>1935</v>
      </c>
      <c r="R22" s="20">
        <f t="shared" si="10"/>
        <v>1791</v>
      </c>
      <c r="S22" s="20">
        <f t="shared" si="10"/>
        <v>1025</v>
      </c>
      <c r="T22" s="20">
        <f t="shared" si="10"/>
        <v>106</v>
      </c>
      <c r="U22" s="20">
        <f t="shared" si="10"/>
        <v>1131</v>
      </c>
      <c r="V22" s="20">
        <f t="shared" si="10"/>
        <v>3726</v>
      </c>
    </row>
    <row r="25" spans="1:22" x14ac:dyDescent="0.25">
      <c r="M25" s="75" t="s">
        <v>81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M30:U30"/>
    <mergeCell ref="O9:P9"/>
    <mergeCell ref="A22:B22"/>
    <mergeCell ref="M25:U25"/>
    <mergeCell ref="M26:U26"/>
    <mergeCell ref="M29:U29"/>
    <mergeCell ref="A4:V4"/>
    <mergeCell ref="A5:V5"/>
    <mergeCell ref="A7:A10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</mergeCells>
  <pageMargins left="0.59055118110236227" right="0.19685039370078741" top="0.19685039370078741" bottom="0.19685039370078741" header="0.31496062992125984" footer="0.31496062992125984"/>
  <pageSetup orientation="landscape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V30"/>
  <sheetViews>
    <sheetView workbookViewId="0">
      <selection activeCell="X3" sqref="X3"/>
    </sheetView>
  </sheetViews>
  <sheetFormatPr defaultRowHeight="15" x14ac:dyDescent="0.25"/>
  <cols>
    <col min="1" max="1" width="3.42578125" customWidth="1"/>
    <col min="2" max="2" width="4.7109375" customWidth="1"/>
    <col min="3" max="3" width="5.5703125" customWidth="1"/>
    <col min="4" max="4" width="5.42578125" customWidth="1"/>
    <col min="5" max="5" width="5.7109375" bestFit="1" customWidth="1"/>
    <col min="6" max="6" width="5.7109375" customWidth="1"/>
    <col min="7" max="7" width="5.42578125" customWidth="1"/>
    <col min="8" max="8" width="8.28515625" customWidth="1"/>
    <col min="9" max="9" width="3.7109375" customWidth="1"/>
    <col min="10" max="10" width="3.42578125" customWidth="1"/>
    <col min="11" max="12" width="5.28515625" customWidth="1"/>
    <col min="13" max="13" width="4.42578125" customWidth="1"/>
    <col min="14" max="14" width="4.5703125" customWidth="1"/>
    <col min="15" max="15" width="3.85546875" customWidth="1"/>
    <col min="16" max="16" width="4.5703125" customWidth="1"/>
    <col min="17" max="17" width="5.7109375" customWidth="1"/>
    <col min="18" max="18" width="6.140625" customWidth="1"/>
    <col min="19" max="19" width="5.5703125" customWidth="1"/>
    <col min="20" max="20" width="4.28515625" customWidth="1"/>
    <col min="21" max="21" width="5.7109375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82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205</v>
      </c>
      <c r="D12" s="16">
        <v>329</v>
      </c>
      <c r="E12" s="16">
        <v>266</v>
      </c>
      <c r="F12" s="16">
        <v>185</v>
      </c>
      <c r="G12" s="16">
        <v>20</v>
      </c>
      <c r="H12" s="16">
        <f>D12+E12</f>
        <v>595</v>
      </c>
      <c r="I12" s="17">
        <v>2</v>
      </c>
      <c r="J12" s="16">
        <v>0</v>
      </c>
      <c r="K12" s="17">
        <v>1</v>
      </c>
      <c r="L12" s="17">
        <v>0</v>
      </c>
      <c r="M12" s="17">
        <v>0</v>
      </c>
      <c r="N12" s="16">
        <v>0</v>
      </c>
      <c r="O12" s="16">
        <v>0</v>
      </c>
      <c r="P12" s="16">
        <v>1</v>
      </c>
      <c r="Q12" s="16">
        <f>D12+I12+K12-M12-O12</f>
        <v>332</v>
      </c>
      <c r="R12" s="16">
        <f>E12+J12+L12-N12-P12</f>
        <v>265</v>
      </c>
      <c r="S12" s="16">
        <f>F12</f>
        <v>185</v>
      </c>
      <c r="T12" s="16">
        <f>G12</f>
        <v>20</v>
      </c>
      <c r="U12" s="16">
        <f>S12+T12</f>
        <v>205</v>
      </c>
      <c r="V12" s="16">
        <f>Q12+R12</f>
        <v>597</v>
      </c>
    </row>
    <row r="13" spans="1:22" x14ac:dyDescent="0.25">
      <c r="A13" s="15" t="s">
        <v>27</v>
      </c>
      <c r="B13" s="5" t="s">
        <v>28</v>
      </c>
      <c r="C13" s="16">
        <f t="shared" ref="C13:C21" si="0">F13+G13</f>
        <v>135</v>
      </c>
      <c r="D13" s="16">
        <v>242</v>
      </c>
      <c r="E13" s="16">
        <v>227</v>
      </c>
      <c r="F13" s="16">
        <v>121</v>
      </c>
      <c r="G13" s="16">
        <v>14</v>
      </c>
      <c r="H13" s="16">
        <f t="shared" ref="H13:H21" si="1">D13+E13</f>
        <v>469</v>
      </c>
      <c r="I13" s="17">
        <v>1</v>
      </c>
      <c r="J13" s="16">
        <v>0</v>
      </c>
      <c r="K13" s="17">
        <v>3</v>
      </c>
      <c r="L13" s="17">
        <v>1</v>
      </c>
      <c r="M13" s="17">
        <v>0</v>
      </c>
      <c r="N13" s="16">
        <v>0</v>
      </c>
      <c r="O13" s="16">
        <v>0</v>
      </c>
      <c r="P13" s="16">
        <v>0</v>
      </c>
      <c r="Q13" s="16">
        <f t="shared" ref="Q13:Q21" si="2">D13+I13+K13-M13-P13</f>
        <v>246</v>
      </c>
      <c r="R13" s="16">
        <f t="shared" ref="R13:R21" si="3">E13+J13+L13-N13-P13</f>
        <v>228</v>
      </c>
      <c r="S13" s="16">
        <f t="shared" ref="S13:S21" si="4">F13</f>
        <v>121</v>
      </c>
      <c r="T13" s="16">
        <f t="shared" ref="T13:T21" si="5">G13</f>
        <v>14</v>
      </c>
      <c r="U13" s="16">
        <f t="shared" ref="U13:U21" si="6">S13+T13</f>
        <v>135</v>
      </c>
      <c r="V13" s="16">
        <f t="shared" ref="V13:V21" si="7">Q13+R13</f>
        <v>474</v>
      </c>
    </row>
    <row r="14" spans="1:22" x14ac:dyDescent="0.25">
      <c r="A14" s="15" t="s">
        <v>29</v>
      </c>
      <c r="B14" s="5" t="s">
        <v>30</v>
      </c>
      <c r="C14" s="16">
        <f t="shared" si="0"/>
        <v>103</v>
      </c>
      <c r="D14" s="16">
        <v>211</v>
      </c>
      <c r="E14" s="18">
        <v>165</v>
      </c>
      <c r="F14" s="18">
        <v>101</v>
      </c>
      <c r="G14" s="18">
        <v>2</v>
      </c>
      <c r="H14" s="16">
        <f t="shared" si="1"/>
        <v>376</v>
      </c>
      <c r="I14" s="19">
        <v>1</v>
      </c>
      <c r="J14" s="16">
        <v>0</v>
      </c>
      <c r="K14" s="17">
        <v>0</v>
      </c>
      <c r="L14" s="17">
        <v>0</v>
      </c>
      <c r="M14" s="19">
        <v>0</v>
      </c>
      <c r="N14" s="16">
        <v>0</v>
      </c>
      <c r="O14" s="16">
        <v>0</v>
      </c>
      <c r="P14" s="16">
        <v>0</v>
      </c>
      <c r="Q14" s="16">
        <f t="shared" si="2"/>
        <v>212</v>
      </c>
      <c r="R14" s="16">
        <f t="shared" si="3"/>
        <v>165</v>
      </c>
      <c r="S14" s="16">
        <f t="shared" si="4"/>
        <v>101</v>
      </c>
      <c r="T14" s="16">
        <f t="shared" si="5"/>
        <v>2</v>
      </c>
      <c r="U14" s="16">
        <f t="shared" si="6"/>
        <v>103</v>
      </c>
      <c r="V14" s="16">
        <f t="shared" si="7"/>
        <v>377</v>
      </c>
    </row>
    <row r="15" spans="1:22" x14ac:dyDescent="0.25">
      <c r="A15" s="15" t="s">
        <v>31</v>
      </c>
      <c r="B15" s="5" t="s">
        <v>32</v>
      </c>
      <c r="C15" s="16">
        <f t="shared" si="0"/>
        <v>85</v>
      </c>
      <c r="D15" s="16">
        <v>168</v>
      </c>
      <c r="E15" s="18">
        <v>174</v>
      </c>
      <c r="F15" s="18">
        <v>75</v>
      </c>
      <c r="G15" s="18">
        <v>10</v>
      </c>
      <c r="H15" s="16">
        <f t="shared" si="1"/>
        <v>342</v>
      </c>
      <c r="I15" s="19">
        <v>0</v>
      </c>
      <c r="J15" s="16">
        <v>1</v>
      </c>
      <c r="K15" s="17">
        <v>0</v>
      </c>
      <c r="L15" s="17">
        <v>0</v>
      </c>
      <c r="M15" s="19">
        <v>0</v>
      </c>
      <c r="N15" s="16">
        <v>0</v>
      </c>
      <c r="O15" s="16">
        <v>0</v>
      </c>
      <c r="P15" s="16">
        <v>0</v>
      </c>
      <c r="Q15" s="16">
        <f t="shared" si="2"/>
        <v>168</v>
      </c>
      <c r="R15" s="16">
        <f t="shared" si="3"/>
        <v>175</v>
      </c>
      <c r="S15" s="16">
        <f t="shared" si="4"/>
        <v>75</v>
      </c>
      <c r="T15" s="16">
        <f t="shared" si="5"/>
        <v>10</v>
      </c>
      <c r="U15" s="16">
        <f t="shared" si="6"/>
        <v>85</v>
      </c>
      <c r="V15" s="16">
        <f t="shared" si="7"/>
        <v>343</v>
      </c>
    </row>
    <row r="16" spans="1:22" x14ac:dyDescent="0.25">
      <c r="A16" s="15" t="s">
        <v>33</v>
      </c>
      <c r="B16" s="5" t="s">
        <v>34</v>
      </c>
      <c r="C16" s="16">
        <f t="shared" si="0"/>
        <v>108</v>
      </c>
      <c r="D16" s="16">
        <v>152</v>
      </c>
      <c r="E16" s="18">
        <v>133</v>
      </c>
      <c r="F16" s="18">
        <v>97</v>
      </c>
      <c r="G16" s="18">
        <v>11</v>
      </c>
      <c r="H16" s="16">
        <f t="shared" si="1"/>
        <v>285</v>
      </c>
      <c r="I16" s="19">
        <v>0</v>
      </c>
      <c r="J16" s="16">
        <v>0</v>
      </c>
      <c r="K16" s="17">
        <v>0</v>
      </c>
      <c r="L16" s="17">
        <v>0</v>
      </c>
      <c r="M16" s="19">
        <v>0</v>
      </c>
      <c r="N16" s="16">
        <v>0</v>
      </c>
      <c r="O16" s="16">
        <v>0</v>
      </c>
      <c r="P16" s="16">
        <v>0</v>
      </c>
      <c r="Q16" s="16">
        <f t="shared" si="2"/>
        <v>152</v>
      </c>
      <c r="R16" s="16">
        <f t="shared" si="3"/>
        <v>133</v>
      </c>
      <c r="S16" s="16">
        <f t="shared" si="4"/>
        <v>97</v>
      </c>
      <c r="T16" s="16">
        <f t="shared" si="5"/>
        <v>11</v>
      </c>
      <c r="U16" s="16">
        <f t="shared" si="6"/>
        <v>108</v>
      </c>
      <c r="V16" s="16">
        <f t="shared" si="7"/>
        <v>285</v>
      </c>
    </row>
    <row r="17" spans="1:22" x14ac:dyDescent="0.25">
      <c r="A17" s="15" t="s">
        <v>35</v>
      </c>
      <c r="B17" s="5" t="s">
        <v>36</v>
      </c>
      <c r="C17" s="16">
        <f t="shared" si="0"/>
        <v>97</v>
      </c>
      <c r="D17" s="16">
        <v>150</v>
      </c>
      <c r="E17" s="18">
        <v>163</v>
      </c>
      <c r="F17" s="18">
        <v>82</v>
      </c>
      <c r="G17" s="18">
        <v>15</v>
      </c>
      <c r="H17" s="16">
        <f t="shared" si="1"/>
        <v>313</v>
      </c>
      <c r="I17" s="17">
        <v>0</v>
      </c>
      <c r="J17" s="16">
        <v>0</v>
      </c>
      <c r="K17" s="17">
        <v>0</v>
      </c>
      <c r="L17" s="17">
        <v>1</v>
      </c>
      <c r="M17" s="19">
        <v>0</v>
      </c>
      <c r="N17" s="16">
        <v>0</v>
      </c>
      <c r="O17" s="16">
        <v>1</v>
      </c>
      <c r="P17" s="16">
        <v>0</v>
      </c>
      <c r="Q17" s="16">
        <f t="shared" si="2"/>
        <v>150</v>
      </c>
      <c r="R17" s="16">
        <f t="shared" si="3"/>
        <v>164</v>
      </c>
      <c r="S17" s="16">
        <f t="shared" si="4"/>
        <v>82</v>
      </c>
      <c r="T17" s="16">
        <f t="shared" si="5"/>
        <v>15</v>
      </c>
      <c r="U17" s="16">
        <f t="shared" si="6"/>
        <v>97</v>
      </c>
      <c r="V17" s="16">
        <f t="shared" si="7"/>
        <v>314</v>
      </c>
    </row>
    <row r="18" spans="1:22" x14ac:dyDescent="0.25">
      <c r="A18" s="15" t="s">
        <v>37</v>
      </c>
      <c r="B18" s="5" t="s">
        <v>38</v>
      </c>
      <c r="C18" s="16">
        <f t="shared" si="0"/>
        <v>105</v>
      </c>
      <c r="D18" s="16">
        <v>179</v>
      </c>
      <c r="E18" s="18">
        <v>183</v>
      </c>
      <c r="F18" s="18">
        <v>98</v>
      </c>
      <c r="G18" s="18">
        <v>7</v>
      </c>
      <c r="H18" s="16">
        <f t="shared" si="1"/>
        <v>362</v>
      </c>
      <c r="I18" s="17">
        <v>0</v>
      </c>
      <c r="J18" s="16">
        <v>0</v>
      </c>
      <c r="K18" s="17">
        <v>0</v>
      </c>
      <c r="L18" s="17">
        <v>3</v>
      </c>
      <c r="M18" s="19">
        <v>1</v>
      </c>
      <c r="N18" s="16">
        <v>0</v>
      </c>
      <c r="O18" s="16">
        <v>0</v>
      </c>
      <c r="P18" s="16">
        <v>1</v>
      </c>
      <c r="Q18" s="16">
        <f t="shared" si="2"/>
        <v>177</v>
      </c>
      <c r="R18" s="16">
        <f t="shared" si="3"/>
        <v>185</v>
      </c>
      <c r="S18" s="16">
        <f t="shared" si="4"/>
        <v>98</v>
      </c>
      <c r="T18" s="16">
        <f t="shared" si="5"/>
        <v>7</v>
      </c>
      <c r="U18" s="16">
        <f t="shared" si="6"/>
        <v>105</v>
      </c>
      <c r="V18" s="16">
        <f t="shared" si="7"/>
        <v>362</v>
      </c>
    </row>
    <row r="19" spans="1:22" x14ac:dyDescent="0.25">
      <c r="A19" s="15" t="s">
        <v>39</v>
      </c>
      <c r="B19" s="5" t="s">
        <v>40</v>
      </c>
      <c r="C19" s="16">
        <f t="shared" si="0"/>
        <v>111</v>
      </c>
      <c r="D19" s="16">
        <v>192</v>
      </c>
      <c r="E19" s="16">
        <v>193</v>
      </c>
      <c r="F19" s="18">
        <v>100</v>
      </c>
      <c r="G19" s="16">
        <v>11</v>
      </c>
      <c r="H19" s="16">
        <f t="shared" si="1"/>
        <v>385</v>
      </c>
      <c r="I19" s="17">
        <v>0</v>
      </c>
      <c r="J19" s="16">
        <v>1</v>
      </c>
      <c r="K19" s="17">
        <v>4</v>
      </c>
      <c r="L19" s="17">
        <v>1</v>
      </c>
      <c r="M19" s="19">
        <v>0</v>
      </c>
      <c r="N19" s="16">
        <v>0</v>
      </c>
      <c r="O19" s="16">
        <v>0</v>
      </c>
      <c r="P19" s="16">
        <v>0</v>
      </c>
      <c r="Q19" s="16">
        <f t="shared" si="2"/>
        <v>196</v>
      </c>
      <c r="R19" s="16">
        <f t="shared" si="3"/>
        <v>195</v>
      </c>
      <c r="S19" s="16">
        <f t="shared" si="4"/>
        <v>100</v>
      </c>
      <c r="T19" s="16">
        <f t="shared" si="5"/>
        <v>11</v>
      </c>
      <c r="U19" s="16">
        <f t="shared" si="6"/>
        <v>111</v>
      </c>
      <c r="V19" s="16">
        <f t="shared" si="7"/>
        <v>391</v>
      </c>
    </row>
    <row r="20" spans="1:22" x14ac:dyDescent="0.25">
      <c r="A20" s="15" t="s">
        <v>41</v>
      </c>
      <c r="B20" s="5" t="s">
        <v>42</v>
      </c>
      <c r="C20" s="16">
        <f t="shared" si="0"/>
        <v>116</v>
      </c>
      <c r="D20" s="16">
        <v>208</v>
      </c>
      <c r="E20" s="16">
        <v>191</v>
      </c>
      <c r="F20" s="18">
        <v>104</v>
      </c>
      <c r="G20" s="16">
        <v>12</v>
      </c>
      <c r="H20" s="16">
        <f t="shared" si="1"/>
        <v>399</v>
      </c>
      <c r="I20" s="17">
        <v>0</v>
      </c>
      <c r="J20" s="16">
        <v>0</v>
      </c>
      <c r="K20" s="17">
        <v>0</v>
      </c>
      <c r="L20" s="17">
        <v>0</v>
      </c>
      <c r="M20" s="19">
        <v>0</v>
      </c>
      <c r="N20" s="16">
        <v>0</v>
      </c>
      <c r="O20" s="16">
        <v>0</v>
      </c>
      <c r="P20" s="16">
        <v>0</v>
      </c>
      <c r="Q20" s="16">
        <f t="shared" si="2"/>
        <v>208</v>
      </c>
      <c r="R20" s="16">
        <f t="shared" si="3"/>
        <v>191</v>
      </c>
      <c r="S20" s="16">
        <f t="shared" si="4"/>
        <v>104</v>
      </c>
      <c r="T20" s="16">
        <f t="shared" si="5"/>
        <v>12</v>
      </c>
      <c r="U20" s="16">
        <f t="shared" si="6"/>
        <v>116</v>
      </c>
      <c r="V20" s="16">
        <f t="shared" si="7"/>
        <v>399</v>
      </c>
    </row>
    <row r="21" spans="1:22" x14ac:dyDescent="0.25">
      <c r="A21" s="15" t="s">
        <v>43</v>
      </c>
      <c r="B21" s="5" t="s">
        <v>44</v>
      </c>
      <c r="C21" s="16">
        <f t="shared" si="0"/>
        <v>66</v>
      </c>
      <c r="D21" s="16">
        <v>104</v>
      </c>
      <c r="E21" s="16">
        <v>96</v>
      </c>
      <c r="F21" s="18">
        <v>62</v>
      </c>
      <c r="G21" s="16">
        <v>4</v>
      </c>
      <c r="H21" s="16">
        <f t="shared" si="1"/>
        <v>200</v>
      </c>
      <c r="I21" s="17">
        <v>0</v>
      </c>
      <c r="J21" s="16">
        <v>0</v>
      </c>
      <c r="K21" s="17">
        <v>3</v>
      </c>
      <c r="L21" s="17">
        <v>2</v>
      </c>
      <c r="M21" s="16">
        <v>0</v>
      </c>
      <c r="N21" s="16">
        <v>0</v>
      </c>
      <c r="O21" s="16">
        <v>0</v>
      </c>
      <c r="P21" s="16">
        <v>0</v>
      </c>
      <c r="Q21" s="16">
        <f t="shared" si="2"/>
        <v>107</v>
      </c>
      <c r="R21" s="16">
        <f t="shared" si="3"/>
        <v>98</v>
      </c>
      <c r="S21" s="16">
        <f t="shared" si="4"/>
        <v>62</v>
      </c>
      <c r="T21" s="16">
        <f t="shared" si="5"/>
        <v>4</v>
      </c>
      <c r="U21" s="16">
        <f t="shared" si="6"/>
        <v>66</v>
      </c>
      <c r="V21" s="16">
        <f t="shared" si="7"/>
        <v>205</v>
      </c>
    </row>
    <row r="22" spans="1:22" x14ac:dyDescent="0.25">
      <c r="A22" s="76" t="s">
        <v>14</v>
      </c>
      <c r="B22" s="77"/>
      <c r="C22" s="20">
        <f>C12+C13+C14+C15+C16+C17+C18+C19+C20+C21</f>
        <v>1131</v>
      </c>
      <c r="D22" s="20">
        <f>D12+D13+D14+D15+D16+D17+D18+D19+D20+D21</f>
        <v>1935</v>
      </c>
      <c r="E22" s="20">
        <f t="shared" ref="E22:H22" si="8">E12+E13+E14+E15+E16+E17+E18+E19+E20+E21</f>
        <v>1791</v>
      </c>
      <c r="F22" s="20">
        <f t="shared" si="8"/>
        <v>1025</v>
      </c>
      <c r="G22" s="20">
        <f t="shared" si="8"/>
        <v>106</v>
      </c>
      <c r="H22" s="20">
        <f t="shared" si="8"/>
        <v>3726</v>
      </c>
      <c r="I22" s="20">
        <f t="shared" ref="I22" si="9">I12+I13+I14+I15+I16+I17+I18+I19+I20+I21</f>
        <v>4</v>
      </c>
      <c r="J22" s="20">
        <f t="shared" ref="J22" si="10">J12+J13+J14+J15+J16+J17+J18+J19+J20+J21</f>
        <v>2</v>
      </c>
      <c r="K22" s="20">
        <f t="shared" ref="K22" si="11">K12+K13+K14+K15+K16+K17+K18+K19+K20+K21</f>
        <v>11</v>
      </c>
      <c r="L22" s="20">
        <f t="shared" ref="L22" si="12">L12+L13+L14+L15+L16+L17+L18+L19+L20+L21</f>
        <v>8</v>
      </c>
      <c r="M22" s="20">
        <f t="shared" ref="M22" si="13">M12+M13+M14+M15+M16+M17+M18+M19+M20+M21</f>
        <v>1</v>
      </c>
      <c r="N22" s="20">
        <f t="shared" ref="N22" si="14">N12+N13+N14+N15+N16+N17+N18+N19+N20+N21</f>
        <v>0</v>
      </c>
      <c r="O22" s="20">
        <f t="shared" ref="O22" si="15">O12+O13+O14+O15+O16+O17+O18+O19+O20+O21</f>
        <v>1</v>
      </c>
      <c r="P22" s="20">
        <f t="shared" ref="P22" si="16">P12+P13+P14+P15+P16+P17+P18+P19+P20+P21</f>
        <v>2</v>
      </c>
      <c r="Q22" s="20">
        <f t="shared" ref="Q22" si="17">Q12+Q13+Q14+Q15+Q16+Q17+Q18+Q19+Q20+Q21</f>
        <v>1948</v>
      </c>
      <c r="R22" s="20">
        <f t="shared" ref="R22" si="18">R12+R13+R14+R15+R16+R17+R18+R19+R20+R21</f>
        <v>1799</v>
      </c>
      <c r="S22" s="20">
        <f t="shared" ref="S22" si="19">S12+S13+S14+S15+S16+S17+S18+S19+S20+S21</f>
        <v>1025</v>
      </c>
      <c r="T22" s="20">
        <f t="shared" ref="T22" si="20">T12+T13+T14+T15+T16+T17+T18+T19+T20+T21</f>
        <v>106</v>
      </c>
      <c r="U22" s="20">
        <f t="shared" ref="U22" si="21">U12+U13+U14+U15+U16+U17+U18+U19+U20+U21</f>
        <v>1131</v>
      </c>
      <c r="V22" s="20">
        <f t="shared" ref="V22" si="22">V12+V13+V14+V15+V16+V17+V18+V19+V20+V21</f>
        <v>3747</v>
      </c>
    </row>
    <row r="25" spans="1:22" x14ac:dyDescent="0.25">
      <c r="M25" s="75" t="s">
        <v>83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A4:V4"/>
    <mergeCell ref="A5:V5"/>
    <mergeCell ref="A7:A10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  <mergeCell ref="M30:U30"/>
    <mergeCell ref="O9:P9"/>
    <mergeCell ref="A22:B22"/>
    <mergeCell ref="M25:U25"/>
    <mergeCell ref="M26:U26"/>
    <mergeCell ref="M29:U29"/>
  </mergeCells>
  <pageMargins left="0.59055118110236227" right="0.19685039370078741" top="0.19685039370078741" bottom="0.19685039370078741" header="0.31496062992125984" footer="0.31496062992125984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0"/>
  <sheetViews>
    <sheetView workbookViewId="0">
      <selection activeCell="D24" sqref="D24"/>
    </sheetView>
  </sheetViews>
  <sheetFormatPr defaultRowHeight="15" x14ac:dyDescent="0.25"/>
  <cols>
    <col min="1" max="1" width="5.5703125" customWidth="1"/>
    <col min="2" max="2" width="6.7109375" customWidth="1"/>
    <col min="4" max="7" width="6.7109375" customWidth="1"/>
    <col min="9" max="21" width="6.7109375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47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3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5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5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173</v>
      </c>
      <c r="D12" s="16">
        <v>316</v>
      </c>
      <c r="E12" s="16">
        <v>266</v>
      </c>
      <c r="F12" s="25">
        <v>157</v>
      </c>
      <c r="G12" s="16">
        <v>16</v>
      </c>
      <c r="H12" s="16">
        <f>D12+E12</f>
        <v>582</v>
      </c>
      <c r="I12" s="17">
        <v>1</v>
      </c>
      <c r="J12" s="16">
        <v>2</v>
      </c>
      <c r="K12" s="17">
        <v>0</v>
      </c>
      <c r="L12" s="17">
        <v>0</v>
      </c>
      <c r="M12" s="17">
        <v>1</v>
      </c>
      <c r="N12" s="16">
        <v>0</v>
      </c>
      <c r="O12" s="16">
        <v>0</v>
      </c>
      <c r="P12" s="16">
        <v>0</v>
      </c>
      <c r="Q12" s="16">
        <f>D12+I12+K12-M12-O12</f>
        <v>316</v>
      </c>
      <c r="R12" s="16">
        <f>E12+J12+L12-N12-P12</f>
        <v>268</v>
      </c>
      <c r="S12" s="16">
        <f>F12</f>
        <v>157</v>
      </c>
      <c r="T12" s="16">
        <f>G12</f>
        <v>16</v>
      </c>
      <c r="U12" s="16">
        <f>S12+T12</f>
        <v>173</v>
      </c>
      <c r="V12" s="16">
        <f>Q12+R12</f>
        <v>584</v>
      </c>
    </row>
    <row r="13" spans="1:22" x14ac:dyDescent="0.25">
      <c r="A13" s="15" t="s">
        <v>27</v>
      </c>
      <c r="B13" s="5" t="s">
        <v>28</v>
      </c>
      <c r="C13" s="16">
        <f t="shared" ref="C13:C21" si="0">F13+G13</f>
        <v>120</v>
      </c>
      <c r="D13" s="16">
        <v>231</v>
      </c>
      <c r="E13" s="16">
        <v>225</v>
      </c>
      <c r="F13" s="25">
        <v>106</v>
      </c>
      <c r="G13" s="16">
        <v>14</v>
      </c>
      <c r="H13" s="16">
        <f t="shared" ref="H13:H21" si="1">D13+E13</f>
        <v>456</v>
      </c>
      <c r="I13" s="17">
        <v>3</v>
      </c>
      <c r="J13" s="16">
        <v>1</v>
      </c>
      <c r="K13" s="17">
        <v>0</v>
      </c>
      <c r="L13" s="17">
        <v>0</v>
      </c>
      <c r="M13" s="17">
        <v>0</v>
      </c>
      <c r="N13" s="16">
        <v>0</v>
      </c>
      <c r="O13" s="16">
        <v>0</v>
      </c>
      <c r="P13" s="16">
        <v>0</v>
      </c>
      <c r="Q13" s="16">
        <f t="shared" ref="Q13:Q21" si="2">D13+I13+K13-M13-O13</f>
        <v>234</v>
      </c>
      <c r="R13" s="16">
        <f t="shared" ref="R13:R21" si="3">E13+J13+L13-N13-P13</f>
        <v>226</v>
      </c>
      <c r="S13" s="16">
        <f t="shared" ref="S13:S21" si="4">F13</f>
        <v>106</v>
      </c>
      <c r="T13" s="16">
        <f t="shared" ref="T13:T21" si="5">G13</f>
        <v>14</v>
      </c>
      <c r="U13" s="16">
        <f t="shared" ref="U13:U21" si="6">S13+T13</f>
        <v>120</v>
      </c>
      <c r="V13" s="16">
        <f t="shared" ref="V13:V21" si="7">Q13+R13</f>
        <v>460</v>
      </c>
    </row>
    <row r="14" spans="1:22" x14ac:dyDescent="0.25">
      <c r="A14" s="15" t="s">
        <v>29</v>
      </c>
      <c r="B14" s="5" t="s">
        <v>30</v>
      </c>
      <c r="C14" s="16">
        <f t="shared" si="0"/>
        <v>102</v>
      </c>
      <c r="D14" s="18">
        <v>210</v>
      </c>
      <c r="E14" s="18">
        <v>163</v>
      </c>
      <c r="F14" s="25">
        <v>100</v>
      </c>
      <c r="G14" s="16">
        <v>2</v>
      </c>
      <c r="H14" s="16">
        <f t="shared" si="1"/>
        <v>373</v>
      </c>
      <c r="I14" s="19">
        <v>0</v>
      </c>
      <c r="J14" s="16">
        <v>0</v>
      </c>
      <c r="K14" s="17">
        <v>0</v>
      </c>
      <c r="L14" s="17">
        <v>0</v>
      </c>
      <c r="M14" s="19">
        <v>1</v>
      </c>
      <c r="N14" s="16">
        <v>0</v>
      </c>
      <c r="O14" s="16">
        <v>0</v>
      </c>
      <c r="P14" s="16">
        <v>0</v>
      </c>
      <c r="Q14" s="16">
        <f t="shared" si="2"/>
        <v>209</v>
      </c>
      <c r="R14" s="16">
        <f t="shared" si="3"/>
        <v>163</v>
      </c>
      <c r="S14" s="16">
        <f t="shared" si="4"/>
        <v>100</v>
      </c>
      <c r="T14" s="16">
        <f t="shared" si="5"/>
        <v>2</v>
      </c>
      <c r="U14" s="16">
        <f t="shared" si="6"/>
        <v>102</v>
      </c>
      <c r="V14" s="16">
        <f t="shared" si="7"/>
        <v>372</v>
      </c>
    </row>
    <row r="15" spans="1:22" x14ac:dyDescent="0.25">
      <c r="A15" s="15" t="s">
        <v>31</v>
      </c>
      <c r="B15" s="5" t="s">
        <v>32</v>
      </c>
      <c r="C15" s="16">
        <f t="shared" si="0"/>
        <v>84</v>
      </c>
      <c r="D15" s="18">
        <v>160</v>
      </c>
      <c r="E15" s="18">
        <v>170</v>
      </c>
      <c r="F15" s="25">
        <v>74</v>
      </c>
      <c r="G15" s="16">
        <v>10</v>
      </c>
      <c r="H15" s="16">
        <f t="shared" si="1"/>
        <v>330</v>
      </c>
      <c r="I15" s="17">
        <v>3</v>
      </c>
      <c r="J15" s="16">
        <v>2</v>
      </c>
      <c r="K15" s="17">
        <v>0</v>
      </c>
      <c r="L15" s="17">
        <v>0</v>
      </c>
      <c r="M15" s="19">
        <v>0</v>
      </c>
      <c r="N15" s="16">
        <v>0</v>
      </c>
      <c r="O15" s="16">
        <v>0</v>
      </c>
      <c r="P15" s="16">
        <v>0</v>
      </c>
      <c r="Q15" s="16">
        <f t="shared" si="2"/>
        <v>163</v>
      </c>
      <c r="R15" s="16">
        <f t="shared" si="3"/>
        <v>172</v>
      </c>
      <c r="S15" s="16">
        <f t="shared" si="4"/>
        <v>74</v>
      </c>
      <c r="T15" s="16">
        <f t="shared" si="5"/>
        <v>10</v>
      </c>
      <c r="U15" s="16">
        <f t="shared" si="6"/>
        <v>84</v>
      </c>
      <c r="V15" s="16">
        <f t="shared" si="7"/>
        <v>335</v>
      </c>
    </row>
    <row r="16" spans="1:22" x14ac:dyDescent="0.25">
      <c r="A16" s="15" t="s">
        <v>33</v>
      </c>
      <c r="B16" s="5" t="s">
        <v>34</v>
      </c>
      <c r="C16" s="16">
        <f t="shared" si="0"/>
        <v>109</v>
      </c>
      <c r="D16" s="18">
        <v>150</v>
      </c>
      <c r="E16" s="18">
        <v>132</v>
      </c>
      <c r="F16" s="18">
        <v>98</v>
      </c>
      <c r="G16" s="16">
        <v>11</v>
      </c>
      <c r="H16" s="16">
        <f t="shared" si="1"/>
        <v>282</v>
      </c>
      <c r="I16" s="17">
        <v>2</v>
      </c>
      <c r="J16" s="16">
        <v>1</v>
      </c>
      <c r="K16" s="17">
        <v>0</v>
      </c>
      <c r="L16" s="17">
        <v>0</v>
      </c>
      <c r="M16" s="19">
        <v>0</v>
      </c>
      <c r="N16" s="16">
        <v>0</v>
      </c>
      <c r="O16" s="16">
        <v>0</v>
      </c>
      <c r="P16" s="16">
        <v>0</v>
      </c>
      <c r="Q16" s="16">
        <f t="shared" si="2"/>
        <v>152</v>
      </c>
      <c r="R16" s="16">
        <f t="shared" si="3"/>
        <v>133</v>
      </c>
      <c r="S16" s="16">
        <f t="shared" si="4"/>
        <v>98</v>
      </c>
      <c r="T16" s="16">
        <f t="shared" si="5"/>
        <v>11</v>
      </c>
      <c r="U16" s="16">
        <f t="shared" si="6"/>
        <v>109</v>
      </c>
      <c r="V16" s="16">
        <f t="shared" si="7"/>
        <v>285</v>
      </c>
    </row>
    <row r="17" spans="1:22" x14ac:dyDescent="0.25">
      <c r="A17" s="15" t="s">
        <v>35</v>
      </c>
      <c r="B17" s="5" t="s">
        <v>36</v>
      </c>
      <c r="C17" s="16">
        <f t="shared" si="0"/>
        <v>91</v>
      </c>
      <c r="D17" s="18">
        <v>149</v>
      </c>
      <c r="E17" s="18">
        <v>154</v>
      </c>
      <c r="F17" s="18">
        <v>77</v>
      </c>
      <c r="G17" s="16">
        <v>14</v>
      </c>
      <c r="H17" s="16">
        <f t="shared" si="1"/>
        <v>303</v>
      </c>
      <c r="I17" s="17">
        <v>0</v>
      </c>
      <c r="J17" s="16">
        <v>0</v>
      </c>
      <c r="K17" s="17">
        <v>0</v>
      </c>
      <c r="L17" s="17">
        <v>1</v>
      </c>
      <c r="M17" s="19">
        <v>0</v>
      </c>
      <c r="N17" s="16">
        <v>1</v>
      </c>
      <c r="O17" s="16">
        <v>0</v>
      </c>
      <c r="P17" s="16">
        <v>0</v>
      </c>
      <c r="Q17" s="16">
        <f t="shared" si="2"/>
        <v>149</v>
      </c>
      <c r="R17" s="16">
        <f t="shared" si="3"/>
        <v>154</v>
      </c>
      <c r="S17" s="16">
        <f t="shared" si="4"/>
        <v>77</v>
      </c>
      <c r="T17" s="16">
        <f t="shared" si="5"/>
        <v>14</v>
      </c>
      <c r="U17" s="16">
        <f t="shared" si="6"/>
        <v>91</v>
      </c>
      <c r="V17" s="16">
        <f t="shared" si="7"/>
        <v>303</v>
      </c>
    </row>
    <row r="18" spans="1:22" x14ac:dyDescent="0.25">
      <c r="A18" s="15" t="s">
        <v>37</v>
      </c>
      <c r="B18" s="5" t="s">
        <v>38</v>
      </c>
      <c r="C18" s="16">
        <f t="shared" si="0"/>
        <v>74</v>
      </c>
      <c r="D18" s="18">
        <v>180</v>
      </c>
      <c r="E18" s="18">
        <v>182</v>
      </c>
      <c r="F18" s="18">
        <v>68</v>
      </c>
      <c r="G18" s="16">
        <v>6</v>
      </c>
      <c r="H18" s="16">
        <f t="shared" si="1"/>
        <v>362</v>
      </c>
      <c r="I18" s="17">
        <v>0</v>
      </c>
      <c r="J18" s="16">
        <v>0</v>
      </c>
      <c r="K18" s="17">
        <v>0</v>
      </c>
      <c r="L18" s="17">
        <v>0</v>
      </c>
      <c r="M18" s="19">
        <v>0</v>
      </c>
      <c r="N18" s="16">
        <v>0</v>
      </c>
      <c r="O18" s="16">
        <v>0</v>
      </c>
      <c r="P18" s="16">
        <v>0</v>
      </c>
      <c r="Q18" s="16">
        <f t="shared" si="2"/>
        <v>180</v>
      </c>
      <c r="R18" s="16">
        <f t="shared" si="3"/>
        <v>182</v>
      </c>
      <c r="S18" s="16">
        <f t="shared" si="4"/>
        <v>68</v>
      </c>
      <c r="T18" s="16">
        <f t="shared" si="5"/>
        <v>6</v>
      </c>
      <c r="U18" s="16">
        <f t="shared" si="6"/>
        <v>74</v>
      </c>
      <c r="V18" s="16">
        <f t="shared" si="7"/>
        <v>362</v>
      </c>
    </row>
    <row r="19" spans="1:22" x14ac:dyDescent="0.25">
      <c r="A19" s="15" t="s">
        <v>39</v>
      </c>
      <c r="B19" s="5" t="s">
        <v>40</v>
      </c>
      <c r="C19" s="16">
        <f t="shared" si="0"/>
        <v>110</v>
      </c>
      <c r="D19" s="18">
        <v>190</v>
      </c>
      <c r="E19" s="16">
        <v>197</v>
      </c>
      <c r="F19" s="18">
        <v>100</v>
      </c>
      <c r="G19" s="16">
        <v>10</v>
      </c>
      <c r="H19" s="16">
        <f t="shared" si="1"/>
        <v>387</v>
      </c>
      <c r="I19" s="17">
        <v>3</v>
      </c>
      <c r="J19" s="16">
        <v>0</v>
      </c>
      <c r="K19" s="17">
        <v>0</v>
      </c>
      <c r="L19" s="17">
        <v>0</v>
      </c>
      <c r="M19" s="19">
        <v>0</v>
      </c>
      <c r="N19" s="16">
        <v>0</v>
      </c>
      <c r="O19" s="16">
        <v>0</v>
      </c>
      <c r="P19" s="16">
        <v>0</v>
      </c>
      <c r="Q19" s="16">
        <f t="shared" si="2"/>
        <v>193</v>
      </c>
      <c r="R19" s="16">
        <f t="shared" si="3"/>
        <v>197</v>
      </c>
      <c r="S19" s="16">
        <f t="shared" si="4"/>
        <v>100</v>
      </c>
      <c r="T19" s="16">
        <f t="shared" si="5"/>
        <v>10</v>
      </c>
      <c r="U19" s="16">
        <f t="shared" si="6"/>
        <v>110</v>
      </c>
      <c r="V19" s="16">
        <f t="shared" si="7"/>
        <v>390</v>
      </c>
    </row>
    <row r="20" spans="1:22" x14ac:dyDescent="0.25">
      <c r="A20" s="15" t="s">
        <v>41</v>
      </c>
      <c r="B20" s="5" t="s">
        <v>42</v>
      </c>
      <c r="C20" s="16">
        <f t="shared" si="0"/>
        <v>126</v>
      </c>
      <c r="D20" s="18">
        <v>206</v>
      </c>
      <c r="E20" s="16">
        <v>190</v>
      </c>
      <c r="F20" s="18">
        <v>114</v>
      </c>
      <c r="G20" s="16">
        <v>12</v>
      </c>
      <c r="H20" s="16">
        <f t="shared" si="1"/>
        <v>396</v>
      </c>
      <c r="I20" s="17">
        <v>0</v>
      </c>
      <c r="J20" s="16">
        <v>0</v>
      </c>
      <c r="K20" s="17">
        <v>0</v>
      </c>
      <c r="L20" s="17">
        <v>0</v>
      </c>
      <c r="M20" s="19">
        <v>1</v>
      </c>
      <c r="N20" s="16">
        <v>0</v>
      </c>
      <c r="O20" s="16">
        <v>0</v>
      </c>
      <c r="P20" s="16">
        <v>0</v>
      </c>
      <c r="Q20" s="16">
        <f t="shared" si="2"/>
        <v>205</v>
      </c>
      <c r="R20" s="16">
        <f t="shared" si="3"/>
        <v>190</v>
      </c>
      <c r="S20" s="16">
        <f t="shared" si="4"/>
        <v>114</v>
      </c>
      <c r="T20" s="16">
        <f t="shared" si="5"/>
        <v>12</v>
      </c>
      <c r="U20" s="16">
        <f t="shared" si="6"/>
        <v>126</v>
      </c>
      <c r="V20" s="16">
        <f t="shared" si="7"/>
        <v>395</v>
      </c>
    </row>
    <row r="21" spans="1:22" x14ac:dyDescent="0.25">
      <c r="A21" s="15" t="s">
        <v>43</v>
      </c>
      <c r="B21" s="5" t="s">
        <v>44</v>
      </c>
      <c r="C21" s="16">
        <f t="shared" si="0"/>
        <v>58</v>
      </c>
      <c r="D21" s="18">
        <v>106</v>
      </c>
      <c r="E21" s="16">
        <v>96</v>
      </c>
      <c r="F21" s="18">
        <v>54</v>
      </c>
      <c r="G21" s="16">
        <v>4</v>
      </c>
      <c r="H21" s="16">
        <f t="shared" si="1"/>
        <v>202</v>
      </c>
      <c r="I21" s="17">
        <v>1</v>
      </c>
      <c r="J21" s="16">
        <v>1</v>
      </c>
      <c r="K21" s="17">
        <v>0</v>
      </c>
      <c r="L21" s="17">
        <v>0</v>
      </c>
      <c r="M21" s="16">
        <v>1</v>
      </c>
      <c r="N21" s="16">
        <v>0</v>
      </c>
      <c r="O21" s="16">
        <v>0</v>
      </c>
      <c r="P21" s="16">
        <v>0</v>
      </c>
      <c r="Q21" s="16">
        <f t="shared" si="2"/>
        <v>106</v>
      </c>
      <c r="R21" s="16">
        <f t="shared" si="3"/>
        <v>97</v>
      </c>
      <c r="S21" s="16">
        <f t="shared" si="4"/>
        <v>54</v>
      </c>
      <c r="T21" s="16">
        <f t="shared" si="5"/>
        <v>4</v>
      </c>
      <c r="U21" s="16">
        <f t="shared" si="6"/>
        <v>58</v>
      </c>
      <c r="V21" s="16">
        <f t="shared" si="7"/>
        <v>203</v>
      </c>
    </row>
    <row r="22" spans="1:22" x14ac:dyDescent="0.25">
      <c r="A22" s="76" t="s">
        <v>14</v>
      </c>
      <c r="B22" s="77"/>
      <c r="C22" s="20">
        <f>C12+C13+C14+C15+C16+C17+C18+C19+C20+C21</f>
        <v>1047</v>
      </c>
      <c r="D22" s="20">
        <f t="shared" ref="D22:V22" si="8">D12+D13+D14+D15+D16+D17+D18+D19+D20+D21</f>
        <v>1898</v>
      </c>
      <c r="E22" s="20">
        <f t="shared" si="8"/>
        <v>1775</v>
      </c>
      <c r="F22" s="20">
        <f t="shared" si="8"/>
        <v>948</v>
      </c>
      <c r="G22" s="20">
        <f t="shared" si="8"/>
        <v>99</v>
      </c>
      <c r="H22" s="20">
        <f t="shared" si="8"/>
        <v>3673</v>
      </c>
      <c r="I22" s="20">
        <f t="shared" si="8"/>
        <v>13</v>
      </c>
      <c r="J22" s="20">
        <f t="shared" si="8"/>
        <v>7</v>
      </c>
      <c r="K22" s="20">
        <f t="shared" si="8"/>
        <v>0</v>
      </c>
      <c r="L22" s="20">
        <f t="shared" si="8"/>
        <v>1</v>
      </c>
      <c r="M22" s="20">
        <f t="shared" si="8"/>
        <v>4</v>
      </c>
      <c r="N22" s="20">
        <f t="shared" si="8"/>
        <v>1</v>
      </c>
      <c r="O22" s="20">
        <f t="shared" si="8"/>
        <v>0</v>
      </c>
      <c r="P22" s="20">
        <f t="shared" si="8"/>
        <v>0</v>
      </c>
      <c r="Q22" s="20">
        <f t="shared" si="8"/>
        <v>1907</v>
      </c>
      <c r="R22" s="20">
        <f t="shared" si="8"/>
        <v>1782</v>
      </c>
      <c r="S22" s="20">
        <f t="shared" si="8"/>
        <v>948</v>
      </c>
      <c r="T22" s="20">
        <f t="shared" si="8"/>
        <v>99</v>
      </c>
      <c r="U22" s="20">
        <f t="shared" si="8"/>
        <v>1047</v>
      </c>
      <c r="V22" s="20">
        <f t="shared" si="8"/>
        <v>3689</v>
      </c>
    </row>
    <row r="25" spans="1:22" x14ac:dyDescent="0.25">
      <c r="M25" s="75" t="s">
        <v>54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56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1">
    <mergeCell ref="A4:V4"/>
    <mergeCell ref="A5:V5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  <mergeCell ref="O9:P9"/>
    <mergeCell ref="A22:B22"/>
    <mergeCell ref="M25:U25"/>
    <mergeCell ref="M26:U26"/>
    <mergeCell ref="M29:U29"/>
    <mergeCell ref="M30:U30"/>
  </mergeCells>
  <pageMargins left="0.19685039370078741" right="0.19685039370078741" top="0.19685039370078741" bottom="0.19685039370078741" header="0.31496062992125984" footer="0.31496062992125984"/>
  <pageSetup paperSize="5" orientation="landscape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V30"/>
  <sheetViews>
    <sheetView topLeftCell="A2" workbookViewId="0">
      <selection activeCell="M27" sqref="M27"/>
    </sheetView>
  </sheetViews>
  <sheetFormatPr defaultRowHeight="15" x14ac:dyDescent="0.25"/>
  <cols>
    <col min="1" max="1" width="3.140625" customWidth="1"/>
    <col min="2" max="2" width="5.42578125" customWidth="1"/>
    <col min="3" max="3" width="6.42578125" customWidth="1"/>
    <col min="4" max="4" width="5.7109375" bestFit="1" customWidth="1"/>
    <col min="5" max="5" width="5.5703125" customWidth="1"/>
    <col min="6" max="6" width="5.42578125" customWidth="1"/>
    <col min="7" max="7" width="4.140625" customWidth="1"/>
    <col min="8" max="8" width="7.5703125" customWidth="1"/>
    <col min="9" max="9" width="4.28515625" customWidth="1"/>
    <col min="10" max="10" width="3.85546875" customWidth="1"/>
    <col min="11" max="11" width="3.7109375" customWidth="1"/>
    <col min="12" max="12" width="4.28515625" customWidth="1"/>
    <col min="13" max="13" width="4.42578125" customWidth="1"/>
    <col min="14" max="14" width="4.5703125" customWidth="1"/>
    <col min="15" max="15" width="4" customWidth="1"/>
    <col min="16" max="16" width="5" customWidth="1"/>
    <col min="17" max="17" width="5.85546875" customWidth="1"/>
    <col min="18" max="18" width="5.7109375" bestFit="1" customWidth="1"/>
    <col min="19" max="19" width="5.85546875" customWidth="1"/>
    <col min="20" max="20" width="4.85546875" customWidth="1"/>
    <col min="21" max="21" width="5.5703125" customWidth="1"/>
    <col min="22" max="22" width="8.28515625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84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205</v>
      </c>
      <c r="D12" s="16">
        <v>332</v>
      </c>
      <c r="E12" s="16">
        <v>265</v>
      </c>
      <c r="F12" s="16">
        <v>185</v>
      </c>
      <c r="G12" s="16">
        <v>20</v>
      </c>
      <c r="H12" s="16">
        <f>D12+E12</f>
        <v>597</v>
      </c>
      <c r="I12" s="17">
        <v>0</v>
      </c>
      <c r="J12" s="16">
        <v>0</v>
      </c>
      <c r="K12" s="17">
        <v>0</v>
      </c>
      <c r="L12" s="17">
        <v>0</v>
      </c>
      <c r="M12" s="17">
        <v>0</v>
      </c>
      <c r="N12" s="16">
        <v>0</v>
      </c>
      <c r="O12" s="16">
        <v>0</v>
      </c>
      <c r="P12" s="16">
        <v>0</v>
      </c>
      <c r="Q12" s="16">
        <f>D12+I12+K12-M12-O12</f>
        <v>332</v>
      </c>
      <c r="R12" s="16">
        <f>E12+J12+L12-N12-P12</f>
        <v>265</v>
      </c>
      <c r="S12" s="16">
        <f>F12</f>
        <v>185</v>
      </c>
      <c r="T12" s="16">
        <f>G12</f>
        <v>20</v>
      </c>
      <c r="U12" s="16">
        <f>S12+T12</f>
        <v>205</v>
      </c>
      <c r="V12" s="16">
        <f>Q12+R12</f>
        <v>597</v>
      </c>
    </row>
    <row r="13" spans="1:22" x14ac:dyDescent="0.25">
      <c r="A13" s="15" t="s">
        <v>27</v>
      </c>
      <c r="B13" s="5" t="s">
        <v>28</v>
      </c>
      <c r="C13" s="16">
        <f t="shared" ref="C13:C21" si="0">F13+G13</f>
        <v>135</v>
      </c>
      <c r="D13" s="16">
        <v>246</v>
      </c>
      <c r="E13" s="16">
        <v>228</v>
      </c>
      <c r="F13" s="16">
        <v>121</v>
      </c>
      <c r="G13" s="16">
        <v>14</v>
      </c>
      <c r="H13" s="16">
        <f t="shared" ref="H13:H21" si="1">D13+E13</f>
        <v>474</v>
      </c>
      <c r="I13" s="17">
        <v>0</v>
      </c>
      <c r="J13" s="16">
        <v>0</v>
      </c>
      <c r="K13" s="17">
        <v>0</v>
      </c>
      <c r="L13" s="17">
        <v>1</v>
      </c>
      <c r="M13" s="17">
        <v>0</v>
      </c>
      <c r="N13" s="16">
        <v>0</v>
      </c>
      <c r="O13" s="16">
        <v>0</v>
      </c>
      <c r="P13" s="16">
        <v>1</v>
      </c>
      <c r="Q13" s="16">
        <f t="shared" ref="Q13:Q21" si="2">D13+I13+K13-M13-O13</f>
        <v>246</v>
      </c>
      <c r="R13" s="16">
        <f t="shared" ref="R13:R21" si="3">E13+J13+L13-N13-P13</f>
        <v>228</v>
      </c>
      <c r="S13" s="16">
        <f t="shared" ref="S13:S21" si="4">F13</f>
        <v>121</v>
      </c>
      <c r="T13" s="16">
        <f t="shared" ref="T13:T21" si="5">G13</f>
        <v>14</v>
      </c>
      <c r="U13" s="16">
        <f t="shared" ref="U13:U21" si="6">S13+T13</f>
        <v>135</v>
      </c>
      <c r="V13" s="16">
        <f t="shared" ref="V13:V21" si="7">Q13+R13</f>
        <v>474</v>
      </c>
    </row>
    <row r="14" spans="1:22" x14ac:dyDescent="0.25">
      <c r="A14" s="15" t="s">
        <v>29</v>
      </c>
      <c r="B14" s="5" t="s">
        <v>30</v>
      </c>
      <c r="C14" s="16">
        <f t="shared" si="0"/>
        <v>103</v>
      </c>
      <c r="D14" s="16">
        <v>212</v>
      </c>
      <c r="E14" s="18">
        <v>165</v>
      </c>
      <c r="F14" s="18">
        <v>101</v>
      </c>
      <c r="G14" s="18">
        <v>2</v>
      </c>
      <c r="H14" s="16">
        <f t="shared" si="1"/>
        <v>377</v>
      </c>
      <c r="I14" s="19">
        <v>0</v>
      </c>
      <c r="J14" s="16">
        <v>0</v>
      </c>
      <c r="K14" s="17">
        <v>0</v>
      </c>
      <c r="L14" s="17">
        <v>0</v>
      </c>
      <c r="M14" s="19">
        <v>0</v>
      </c>
      <c r="N14" s="16">
        <v>1</v>
      </c>
      <c r="O14" s="16">
        <v>0</v>
      </c>
      <c r="P14" s="16">
        <v>0</v>
      </c>
      <c r="Q14" s="16">
        <f t="shared" si="2"/>
        <v>212</v>
      </c>
      <c r="R14" s="16">
        <f t="shared" si="3"/>
        <v>164</v>
      </c>
      <c r="S14" s="16">
        <f t="shared" si="4"/>
        <v>101</v>
      </c>
      <c r="T14" s="16">
        <f t="shared" si="5"/>
        <v>2</v>
      </c>
      <c r="U14" s="16">
        <f t="shared" si="6"/>
        <v>103</v>
      </c>
      <c r="V14" s="16">
        <f t="shared" si="7"/>
        <v>376</v>
      </c>
    </row>
    <row r="15" spans="1:22" x14ac:dyDescent="0.25">
      <c r="A15" s="15" t="s">
        <v>31</v>
      </c>
      <c r="B15" s="5" t="s">
        <v>32</v>
      </c>
      <c r="C15" s="16">
        <f t="shared" si="0"/>
        <v>85</v>
      </c>
      <c r="D15" s="16">
        <v>168</v>
      </c>
      <c r="E15" s="18">
        <v>175</v>
      </c>
      <c r="F15" s="18">
        <v>75</v>
      </c>
      <c r="G15" s="18">
        <v>10</v>
      </c>
      <c r="H15" s="16">
        <f t="shared" si="1"/>
        <v>343</v>
      </c>
      <c r="I15" s="19">
        <v>0</v>
      </c>
      <c r="J15" s="16">
        <v>0</v>
      </c>
      <c r="K15" s="17">
        <v>0</v>
      </c>
      <c r="L15" s="17">
        <v>0</v>
      </c>
      <c r="M15" s="19">
        <v>0</v>
      </c>
      <c r="N15" s="16">
        <v>1</v>
      </c>
      <c r="O15" s="16">
        <v>0</v>
      </c>
      <c r="P15" s="16">
        <v>0</v>
      </c>
      <c r="Q15" s="16">
        <f t="shared" si="2"/>
        <v>168</v>
      </c>
      <c r="R15" s="16">
        <f t="shared" si="3"/>
        <v>174</v>
      </c>
      <c r="S15" s="16">
        <f t="shared" si="4"/>
        <v>75</v>
      </c>
      <c r="T15" s="16">
        <f t="shared" si="5"/>
        <v>10</v>
      </c>
      <c r="U15" s="16">
        <f t="shared" si="6"/>
        <v>85</v>
      </c>
      <c r="V15" s="16">
        <f t="shared" si="7"/>
        <v>342</v>
      </c>
    </row>
    <row r="16" spans="1:22" x14ac:dyDescent="0.25">
      <c r="A16" s="15" t="s">
        <v>33</v>
      </c>
      <c r="B16" s="5" t="s">
        <v>34</v>
      </c>
      <c r="C16" s="16">
        <f t="shared" si="0"/>
        <v>108</v>
      </c>
      <c r="D16" s="16">
        <v>152</v>
      </c>
      <c r="E16" s="18">
        <v>133</v>
      </c>
      <c r="F16" s="18">
        <v>97</v>
      </c>
      <c r="G16" s="18">
        <v>11</v>
      </c>
      <c r="H16" s="16">
        <f t="shared" si="1"/>
        <v>285</v>
      </c>
      <c r="I16" s="19">
        <v>0</v>
      </c>
      <c r="J16" s="16">
        <v>0</v>
      </c>
      <c r="K16" s="17">
        <v>0</v>
      </c>
      <c r="L16" s="17">
        <v>0</v>
      </c>
      <c r="M16" s="19">
        <v>0</v>
      </c>
      <c r="N16" s="16">
        <v>0</v>
      </c>
      <c r="O16" s="16">
        <v>1</v>
      </c>
      <c r="P16" s="16">
        <v>2</v>
      </c>
      <c r="Q16" s="16">
        <f t="shared" si="2"/>
        <v>151</v>
      </c>
      <c r="R16" s="16">
        <f t="shared" si="3"/>
        <v>131</v>
      </c>
      <c r="S16" s="16">
        <f t="shared" si="4"/>
        <v>97</v>
      </c>
      <c r="T16" s="16">
        <f t="shared" si="5"/>
        <v>11</v>
      </c>
      <c r="U16" s="16">
        <f t="shared" si="6"/>
        <v>108</v>
      </c>
      <c r="V16" s="16">
        <f t="shared" si="7"/>
        <v>282</v>
      </c>
    </row>
    <row r="17" spans="1:22" x14ac:dyDescent="0.25">
      <c r="A17" s="15" t="s">
        <v>35</v>
      </c>
      <c r="B17" s="5" t="s">
        <v>36</v>
      </c>
      <c r="C17" s="16">
        <f t="shared" si="0"/>
        <v>97</v>
      </c>
      <c r="D17" s="16">
        <v>150</v>
      </c>
      <c r="E17" s="18">
        <v>164</v>
      </c>
      <c r="F17" s="18">
        <v>82</v>
      </c>
      <c r="G17" s="18">
        <v>15</v>
      </c>
      <c r="H17" s="16">
        <f t="shared" si="1"/>
        <v>314</v>
      </c>
      <c r="I17" s="17">
        <v>0</v>
      </c>
      <c r="J17" s="16">
        <v>0</v>
      </c>
      <c r="K17" s="17">
        <v>0</v>
      </c>
      <c r="L17" s="17">
        <v>0</v>
      </c>
      <c r="M17" s="19">
        <v>0</v>
      </c>
      <c r="N17" s="16">
        <v>0</v>
      </c>
      <c r="O17" s="16">
        <v>1</v>
      </c>
      <c r="P17" s="16">
        <v>1</v>
      </c>
      <c r="Q17" s="16">
        <f t="shared" si="2"/>
        <v>149</v>
      </c>
      <c r="R17" s="16">
        <f t="shared" si="3"/>
        <v>163</v>
      </c>
      <c r="S17" s="16">
        <f t="shared" si="4"/>
        <v>82</v>
      </c>
      <c r="T17" s="16">
        <f t="shared" si="5"/>
        <v>15</v>
      </c>
      <c r="U17" s="16">
        <f t="shared" si="6"/>
        <v>97</v>
      </c>
      <c r="V17" s="16">
        <f t="shared" si="7"/>
        <v>312</v>
      </c>
    </row>
    <row r="18" spans="1:22" x14ac:dyDescent="0.25">
      <c r="A18" s="15" t="s">
        <v>37</v>
      </c>
      <c r="B18" s="5" t="s">
        <v>38</v>
      </c>
      <c r="C18" s="16">
        <f t="shared" si="0"/>
        <v>105</v>
      </c>
      <c r="D18" s="16">
        <v>177</v>
      </c>
      <c r="E18" s="18">
        <v>185</v>
      </c>
      <c r="F18" s="18">
        <v>98</v>
      </c>
      <c r="G18" s="18">
        <v>7</v>
      </c>
      <c r="H18" s="16">
        <f t="shared" si="1"/>
        <v>362</v>
      </c>
      <c r="I18" s="17">
        <v>0</v>
      </c>
      <c r="J18" s="16">
        <v>1</v>
      </c>
      <c r="K18" s="17">
        <v>0</v>
      </c>
      <c r="L18" s="17">
        <v>0</v>
      </c>
      <c r="M18" s="19">
        <v>1</v>
      </c>
      <c r="N18" s="16">
        <v>0</v>
      </c>
      <c r="O18" s="16">
        <v>0</v>
      </c>
      <c r="P18" s="16">
        <v>0</v>
      </c>
      <c r="Q18" s="16">
        <f t="shared" si="2"/>
        <v>176</v>
      </c>
      <c r="R18" s="16">
        <f t="shared" si="3"/>
        <v>186</v>
      </c>
      <c r="S18" s="16">
        <f t="shared" si="4"/>
        <v>98</v>
      </c>
      <c r="T18" s="16">
        <f t="shared" si="5"/>
        <v>7</v>
      </c>
      <c r="U18" s="16">
        <f t="shared" si="6"/>
        <v>105</v>
      </c>
      <c r="V18" s="16">
        <f t="shared" si="7"/>
        <v>362</v>
      </c>
    </row>
    <row r="19" spans="1:22" x14ac:dyDescent="0.25">
      <c r="A19" s="15" t="s">
        <v>39</v>
      </c>
      <c r="B19" s="5" t="s">
        <v>40</v>
      </c>
      <c r="C19" s="16">
        <f t="shared" si="0"/>
        <v>111</v>
      </c>
      <c r="D19" s="16">
        <v>196</v>
      </c>
      <c r="E19" s="16">
        <v>195</v>
      </c>
      <c r="F19" s="18">
        <v>100</v>
      </c>
      <c r="G19" s="16">
        <v>11</v>
      </c>
      <c r="H19" s="16">
        <f t="shared" si="1"/>
        <v>391</v>
      </c>
      <c r="I19" s="17">
        <v>0</v>
      </c>
      <c r="J19" s="16">
        <v>0</v>
      </c>
      <c r="K19" s="17">
        <v>0</v>
      </c>
      <c r="L19" s="17">
        <v>0</v>
      </c>
      <c r="M19" s="19">
        <v>0</v>
      </c>
      <c r="N19" s="16">
        <v>0</v>
      </c>
      <c r="O19" s="16">
        <v>0</v>
      </c>
      <c r="P19" s="16">
        <v>0</v>
      </c>
      <c r="Q19" s="16">
        <f t="shared" si="2"/>
        <v>196</v>
      </c>
      <c r="R19" s="16">
        <f t="shared" si="3"/>
        <v>195</v>
      </c>
      <c r="S19" s="16">
        <f t="shared" si="4"/>
        <v>100</v>
      </c>
      <c r="T19" s="16">
        <f t="shared" si="5"/>
        <v>11</v>
      </c>
      <c r="U19" s="16">
        <f t="shared" si="6"/>
        <v>111</v>
      </c>
      <c r="V19" s="16">
        <f t="shared" si="7"/>
        <v>391</v>
      </c>
    </row>
    <row r="20" spans="1:22" x14ac:dyDescent="0.25">
      <c r="A20" s="15" t="s">
        <v>41</v>
      </c>
      <c r="B20" s="5" t="s">
        <v>42</v>
      </c>
      <c r="C20" s="16">
        <f t="shared" si="0"/>
        <v>116</v>
      </c>
      <c r="D20" s="16">
        <v>208</v>
      </c>
      <c r="E20" s="16">
        <v>191</v>
      </c>
      <c r="F20" s="18">
        <v>104</v>
      </c>
      <c r="G20" s="16">
        <v>12</v>
      </c>
      <c r="H20" s="16">
        <f t="shared" si="1"/>
        <v>399</v>
      </c>
      <c r="I20" s="17">
        <v>0</v>
      </c>
      <c r="J20" s="16">
        <v>0</v>
      </c>
      <c r="K20" s="17">
        <v>0</v>
      </c>
      <c r="L20" s="17">
        <v>0</v>
      </c>
      <c r="M20" s="19">
        <v>0</v>
      </c>
      <c r="N20" s="16">
        <v>0</v>
      </c>
      <c r="O20" s="16">
        <v>0</v>
      </c>
      <c r="P20" s="16">
        <v>0</v>
      </c>
      <c r="Q20" s="16">
        <f t="shared" si="2"/>
        <v>208</v>
      </c>
      <c r="R20" s="16">
        <f t="shared" si="3"/>
        <v>191</v>
      </c>
      <c r="S20" s="16">
        <f t="shared" si="4"/>
        <v>104</v>
      </c>
      <c r="T20" s="16">
        <f t="shared" si="5"/>
        <v>12</v>
      </c>
      <c r="U20" s="16">
        <f t="shared" si="6"/>
        <v>116</v>
      </c>
      <c r="V20" s="16">
        <f t="shared" si="7"/>
        <v>399</v>
      </c>
    </row>
    <row r="21" spans="1:22" x14ac:dyDescent="0.25">
      <c r="A21" s="15" t="s">
        <v>43</v>
      </c>
      <c r="B21" s="5" t="s">
        <v>44</v>
      </c>
      <c r="C21" s="16">
        <f t="shared" si="0"/>
        <v>66</v>
      </c>
      <c r="D21" s="16">
        <v>107</v>
      </c>
      <c r="E21" s="16">
        <v>98</v>
      </c>
      <c r="F21" s="18">
        <v>62</v>
      </c>
      <c r="G21" s="16">
        <v>4</v>
      </c>
      <c r="H21" s="16">
        <f t="shared" si="1"/>
        <v>205</v>
      </c>
      <c r="I21" s="17">
        <v>0</v>
      </c>
      <c r="J21" s="16">
        <v>0</v>
      </c>
      <c r="K21" s="17">
        <v>0</v>
      </c>
      <c r="L21" s="17">
        <v>0</v>
      </c>
      <c r="M21" s="16">
        <v>0</v>
      </c>
      <c r="N21" s="16">
        <v>0</v>
      </c>
      <c r="O21" s="16">
        <v>0</v>
      </c>
      <c r="P21" s="16">
        <v>0</v>
      </c>
      <c r="Q21" s="16">
        <f t="shared" si="2"/>
        <v>107</v>
      </c>
      <c r="R21" s="16">
        <f t="shared" si="3"/>
        <v>98</v>
      </c>
      <c r="S21" s="16">
        <f t="shared" si="4"/>
        <v>62</v>
      </c>
      <c r="T21" s="16">
        <f t="shared" si="5"/>
        <v>4</v>
      </c>
      <c r="U21" s="16">
        <f t="shared" si="6"/>
        <v>66</v>
      </c>
      <c r="V21" s="16">
        <f t="shared" si="7"/>
        <v>205</v>
      </c>
    </row>
    <row r="22" spans="1:22" x14ac:dyDescent="0.25">
      <c r="A22" s="76" t="s">
        <v>14</v>
      </c>
      <c r="B22" s="77"/>
      <c r="C22" s="20">
        <f>C12+C13+C14+C15+C16+C17+C18+C19+C20+C21</f>
        <v>1131</v>
      </c>
      <c r="D22" s="20">
        <f>D12+D13+D14+D15+D16+D17+D18+D19+D20+D21</f>
        <v>1948</v>
      </c>
      <c r="E22" s="20">
        <f t="shared" ref="E22:V22" si="8">E12+E13+E14+E15+E16+E17+E18+E19+E20+E21</f>
        <v>1799</v>
      </c>
      <c r="F22" s="20">
        <f t="shared" si="8"/>
        <v>1025</v>
      </c>
      <c r="G22" s="20">
        <f t="shared" si="8"/>
        <v>106</v>
      </c>
      <c r="H22" s="20">
        <f t="shared" si="8"/>
        <v>3747</v>
      </c>
      <c r="I22" s="20">
        <f t="shared" si="8"/>
        <v>0</v>
      </c>
      <c r="J22" s="20">
        <f t="shared" si="8"/>
        <v>1</v>
      </c>
      <c r="K22" s="20">
        <f t="shared" si="8"/>
        <v>0</v>
      </c>
      <c r="L22" s="20">
        <f t="shared" si="8"/>
        <v>1</v>
      </c>
      <c r="M22" s="20">
        <f t="shared" si="8"/>
        <v>1</v>
      </c>
      <c r="N22" s="20">
        <f t="shared" si="8"/>
        <v>2</v>
      </c>
      <c r="O22" s="20">
        <f t="shared" si="8"/>
        <v>2</v>
      </c>
      <c r="P22" s="20">
        <f t="shared" si="8"/>
        <v>4</v>
      </c>
      <c r="Q22" s="20">
        <f t="shared" si="8"/>
        <v>1945</v>
      </c>
      <c r="R22" s="20">
        <f t="shared" si="8"/>
        <v>1795</v>
      </c>
      <c r="S22" s="20">
        <f t="shared" si="8"/>
        <v>1025</v>
      </c>
      <c r="T22" s="20">
        <f t="shared" si="8"/>
        <v>106</v>
      </c>
      <c r="U22" s="20">
        <f t="shared" si="8"/>
        <v>1131</v>
      </c>
      <c r="V22" s="20">
        <f t="shared" si="8"/>
        <v>3740</v>
      </c>
    </row>
    <row r="25" spans="1:22" x14ac:dyDescent="0.25">
      <c r="M25" s="75" t="s">
        <v>85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M30:U30"/>
    <mergeCell ref="O9:P9"/>
    <mergeCell ref="A22:B22"/>
    <mergeCell ref="M25:U25"/>
    <mergeCell ref="M26:U26"/>
    <mergeCell ref="M29:U29"/>
    <mergeCell ref="A4:V4"/>
    <mergeCell ref="A5:V5"/>
    <mergeCell ref="A7:A10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</mergeCells>
  <pageMargins left="0.59055118110236227" right="0.19685039370078741" top="0.19685039370078741" bottom="0.19685039370078741" header="0.31496062992125984" footer="0.31496062992125984"/>
  <pageSetup orientation="landscape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V30"/>
  <sheetViews>
    <sheetView workbookViewId="0">
      <selection activeCell="Y19" sqref="Y19"/>
    </sheetView>
  </sheetViews>
  <sheetFormatPr defaultRowHeight="15" x14ac:dyDescent="0.25"/>
  <cols>
    <col min="1" max="1" width="4" customWidth="1"/>
    <col min="2" max="2" width="5.7109375" customWidth="1"/>
    <col min="3" max="3" width="6.28515625" customWidth="1"/>
    <col min="4" max="4" width="5.85546875" customWidth="1"/>
    <col min="5" max="5" width="5.5703125" customWidth="1"/>
    <col min="6" max="6" width="5.7109375" customWidth="1"/>
    <col min="7" max="7" width="5.28515625" customWidth="1"/>
    <col min="8" max="8" width="7.5703125" customWidth="1"/>
    <col min="9" max="9" width="5.140625" customWidth="1"/>
    <col min="10" max="10" width="5" customWidth="1"/>
    <col min="11" max="11" width="5.140625" customWidth="1"/>
    <col min="12" max="12" width="5.28515625" customWidth="1"/>
    <col min="13" max="13" width="5" customWidth="1"/>
    <col min="14" max="14" width="5.42578125" customWidth="1"/>
    <col min="15" max="15" width="5.140625" customWidth="1"/>
    <col min="16" max="16" width="4.5703125" customWidth="1"/>
    <col min="17" max="17" width="6.42578125" customWidth="1"/>
    <col min="18" max="18" width="7.5703125" customWidth="1"/>
    <col min="19" max="19" width="5.5703125" customWidth="1"/>
    <col min="20" max="20" width="6.140625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88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205</v>
      </c>
      <c r="D12" s="16">
        <v>332</v>
      </c>
      <c r="E12" s="16">
        <v>265</v>
      </c>
      <c r="F12" s="16">
        <v>185</v>
      </c>
      <c r="G12" s="16">
        <v>20</v>
      </c>
      <c r="H12" s="16">
        <f>D12+E12</f>
        <v>597</v>
      </c>
      <c r="I12" s="17">
        <v>0</v>
      </c>
      <c r="J12" s="16">
        <v>0</v>
      </c>
      <c r="K12" s="17">
        <v>1</v>
      </c>
      <c r="L12" s="17">
        <v>0</v>
      </c>
      <c r="M12" s="17">
        <v>0</v>
      </c>
      <c r="N12" s="16">
        <v>0</v>
      </c>
      <c r="O12" s="16">
        <v>0</v>
      </c>
      <c r="P12" s="16">
        <v>0</v>
      </c>
      <c r="Q12" s="16">
        <f>D12+I12+K12-M12-O12</f>
        <v>333</v>
      </c>
      <c r="R12" s="16">
        <f>E12+J12+L12-N12-P12</f>
        <v>265</v>
      </c>
      <c r="S12" s="16">
        <f>F12</f>
        <v>185</v>
      </c>
      <c r="T12" s="16">
        <f>G12</f>
        <v>20</v>
      </c>
      <c r="U12" s="16">
        <f>S12+T12</f>
        <v>205</v>
      </c>
      <c r="V12" s="16">
        <f>Q12+R12</f>
        <v>598</v>
      </c>
    </row>
    <row r="13" spans="1:22" x14ac:dyDescent="0.25">
      <c r="A13" s="15" t="s">
        <v>27</v>
      </c>
      <c r="B13" s="5" t="s">
        <v>28</v>
      </c>
      <c r="C13" s="16">
        <f t="shared" ref="C13:C21" si="0">F13+G13</f>
        <v>135</v>
      </c>
      <c r="D13" s="16">
        <v>246</v>
      </c>
      <c r="E13" s="16">
        <v>228</v>
      </c>
      <c r="F13" s="16">
        <v>121</v>
      </c>
      <c r="G13" s="16">
        <v>14</v>
      </c>
      <c r="H13" s="16">
        <f t="shared" ref="H13:H21" si="1">D13+E13</f>
        <v>474</v>
      </c>
      <c r="I13" s="17">
        <v>0</v>
      </c>
      <c r="J13" s="16">
        <v>0</v>
      </c>
      <c r="K13" s="17">
        <v>0</v>
      </c>
      <c r="L13" s="17">
        <v>0</v>
      </c>
      <c r="M13" s="17">
        <v>0</v>
      </c>
      <c r="N13" s="16">
        <v>1</v>
      </c>
      <c r="O13" s="16">
        <v>0</v>
      </c>
      <c r="P13" s="16">
        <v>0</v>
      </c>
      <c r="Q13" s="16">
        <f t="shared" ref="Q13:Q21" si="2">D13+I13+K13-M13-O13</f>
        <v>246</v>
      </c>
      <c r="R13" s="16">
        <f t="shared" ref="R13:R21" si="3">E13+J13+L13-N13-P13</f>
        <v>227</v>
      </c>
      <c r="S13" s="16">
        <f t="shared" ref="S13:S21" si="4">F13</f>
        <v>121</v>
      </c>
      <c r="T13" s="16">
        <f t="shared" ref="T13:T21" si="5">G13</f>
        <v>14</v>
      </c>
      <c r="U13" s="16">
        <f t="shared" ref="U13:U21" si="6">S13+T13</f>
        <v>135</v>
      </c>
      <c r="V13" s="16">
        <f t="shared" ref="V13:V21" si="7">Q13+R13</f>
        <v>473</v>
      </c>
    </row>
    <row r="14" spans="1:22" x14ac:dyDescent="0.25">
      <c r="A14" s="15" t="s">
        <v>29</v>
      </c>
      <c r="B14" s="5" t="s">
        <v>30</v>
      </c>
      <c r="C14" s="16">
        <f t="shared" si="0"/>
        <v>103</v>
      </c>
      <c r="D14" s="16">
        <v>212</v>
      </c>
      <c r="E14" s="18">
        <v>164</v>
      </c>
      <c r="F14" s="18">
        <v>101</v>
      </c>
      <c r="G14" s="18">
        <v>2</v>
      </c>
      <c r="H14" s="16">
        <f t="shared" si="1"/>
        <v>376</v>
      </c>
      <c r="I14" s="19">
        <v>0</v>
      </c>
      <c r="J14" s="16">
        <v>0</v>
      </c>
      <c r="K14" s="17">
        <v>0</v>
      </c>
      <c r="L14" s="17">
        <v>0</v>
      </c>
      <c r="M14" s="19">
        <v>0</v>
      </c>
      <c r="N14" s="16">
        <v>0</v>
      </c>
      <c r="O14" s="16">
        <v>0</v>
      </c>
      <c r="P14" s="16">
        <v>0</v>
      </c>
      <c r="Q14" s="16">
        <f t="shared" si="2"/>
        <v>212</v>
      </c>
      <c r="R14" s="16">
        <f t="shared" si="3"/>
        <v>164</v>
      </c>
      <c r="S14" s="16">
        <f t="shared" si="4"/>
        <v>101</v>
      </c>
      <c r="T14" s="16">
        <f t="shared" si="5"/>
        <v>2</v>
      </c>
      <c r="U14" s="16">
        <f t="shared" si="6"/>
        <v>103</v>
      </c>
      <c r="V14" s="16">
        <f t="shared" si="7"/>
        <v>376</v>
      </c>
    </row>
    <row r="15" spans="1:22" x14ac:dyDescent="0.25">
      <c r="A15" s="15" t="s">
        <v>31</v>
      </c>
      <c r="B15" s="5" t="s">
        <v>32</v>
      </c>
      <c r="C15" s="16">
        <f t="shared" si="0"/>
        <v>85</v>
      </c>
      <c r="D15" s="16">
        <v>168</v>
      </c>
      <c r="E15" s="18">
        <v>174</v>
      </c>
      <c r="F15" s="18">
        <v>75</v>
      </c>
      <c r="G15" s="18">
        <v>10</v>
      </c>
      <c r="H15" s="16">
        <f t="shared" si="1"/>
        <v>342</v>
      </c>
      <c r="I15" s="19">
        <v>0</v>
      </c>
      <c r="J15" s="16">
        <v>0</v>
      </c>
      <c r="K15" s="17">
        <v>0</v>
      </c>
      <c r="L15" s="17">
        <v>0</v>
      </c>
      <c r="M15" s="19">
        <v>0</v>
      </c>
      <c r="N15" s="16">
        <v>0</v>
      </c>
      <c r="O15" s="16">
        <v>0</v>
      </c>
      <c r="P15" s="16">
        <v>0</v>
      </c>
      <c r="Q15" s="16">
        <f t="shared" si="2"/>
        <v>168</v>
      </c>
      <c r="R15" s="16">
        <f t="shared" si="3"/>
        <v>174</v>
      </c>
      <c r="S15" s="16">
        <f t="shared" si="4"/>
        <v>75</v>
      </c>
      <c r="T15" s="16">
        <f t="shared" si="5"/>
        <v>10</v>
      </c>
      <c r="U15" s="16">
        <f t="shared" si="6"/>
        <v>85</v>
      </c>
      <c r="V15" s="16">
        <f t="shared" si="7"/>
        <v>342</v>
      </c>
    </row>
    <row r="16" spans="1:22" x14ac:dyDescent="0.25">
      <c r="A16" s="15" t="s">
        <v>33</v>
      </c>
      <c r="B16" s="5" t="s">
        <v>34</v>
      </c>
      <c r="C16" s="16">
        <f t="shared" si="0"/>
        <v>108</v>
      </c>
      <c r="D16" s="16">
        <v>151</v>
      </c>
      <c r="E16" s="18">
        <v>131</v>
      </c>
      <c r="F16" s="18">
        <v>97</v>
      </c>
      <c r="G16" s="18">
        <v>11</v>
      </c>
      <c r="H16" s="16">
        <f t="shared" si="1"/>
        <v>282</v>
      </c>
      <c r="I16" s="19">
        <v>0</v>
      </c>
      <c r="J16" s="16">
        <v>0</v>
      </c>
      <c r="K16" s="17">
        <v>0</v>
      </c>
      <c r="L16" s="17">
        <v>0</v>
      </c>
      <c r="M16" s="19">
        <v>0</v>
      </c>
      <c r="N16" s="16">
        <v>0</v>
      </c>
      <c r="O16" s="16">
        <v>0</v>
      </c>
      <c r="P16" s="16">
        <v>0</v>
      </c>
      <c r="Q16" s="16">
        <f t="shared" si="2"/>
        <v>151</v>
      </c>
      <c r="R16" s="16">
        <f t="shared" si="3"/>
        <v>131</v>
      </c>
      <c r="S16" s="16">
        <f t="shared" si="4"/>
        <v>97</v>
      </c>
      <c r="T16" s="16">
        <f t="shared" si="5"/>
        <v>11</v>
      </c>
      <c r="U16" s="16">
        <f t="shared" si="6"/>
        <v>108</v>
      </c>
      <c r="V16" s="16">
        <f t="shared" si="7"/>
        <v>282</v>
      </c>
    </row>
    <row r="17" spans="1:22" x14ac:dyDescent="0.25">
      <c r="A17" s="15" t="s">
        <v>35</v>
      </c>
      <c r="B17" s="5" t="s">
        <v>36</v>
      </c>
      <c r="C17" s="16">
        <f t="shared" si="0"/>
        <v>97</v>
      </c>
      <c r="D17" s="16">
        <v>149</v>
      </c>
      <c r="E17" s="18">
        <v>163</v>
      </c>
      <c r="F17" s="18">
        <v>82</v>
      </c>
      <c r="G17" s="18">
        <v>15</v>
      </c>
      <c r="H17" s="16">
        <f t="shared" si="1"/>
        <v>312</v>
      </c>
      <c r="I17" s="17">
        <v>0</v>
      </c>
      <c r="J17" s="16">
        <v>0</v>
      </c>
      <c r="K17" s="17">
        <v>0</v>
      </c>
      <c r="L17" s="17">
        <v>0</v>
      </c>
      <c r="M17" s="19">
        <v>0</v>
      </c>
      <c r="N17" s="16">
        <v>0</v>
      </c>
      <c r="O17" s="16">
        <v>0</v>
      </c>
      <c r="P17" s="16">
        <v>0</v>
      </c>
      <c r="Q17" s="16">
        <f t="shared" si="2"/>
        <v>149</v>
      </c>
      <c r="R17" s="16">
        <f t="shared" si="3"/>
        <v>163</v>
      </c>
      <c r="S17" s="16">
        <f t="shared" si="4"/>
        <v>82</v>
      </c>
      <c r="T17" s="16">
        <f t="shared" si="5"/>
        <v>15</v>
      </c>
      <c r="U17" s="16">
        <f t="shared" si="6"/>
        <v>97</v>
      </c>
      <c r="V17" s="16">
        <f t="shared" si="7"/>
        <v>312</v>
      </c>
    </row>
    <row r="18" spans="1:22" x14ac:dyDescent="0.25">
      <c r="A18" s="15" t="s">
        <v>37</v>
      </c>
      <c r="B18" s="5" t="s">
        <v>38</v>
      </c>
      <c r="C18" s="16">
        <f t="shared" si="0"/>
        <v>105</v>
      </c>
      <c r="D18" s="16">
        <v>176</v>
      </c>
      <c r="E18" s="18">
        <v>186</v>
      </c>
      <c r="F18" s="18">
        <v>98</v>
      </c>
      <c r="G18" s="18">
        <v>7</v>
      </c>
      <c r="H18" s="16">
        <f t="shared" si="1"/>
        <v>362</v>
      </c>
      <c r="I18" s="17">
        <v>0</v>
      </c>
      <c r="J18" s="16">
        <v>0</v>
      </c>
      <c r="K18" s="17">
        <v>0</v>
      </c>
      <c r="L18" s="17">
        <v>1</v>
      </c>
      <c r="M18" s="19">
        <v>1</v>
      </c>
      <c r="N18" s="16">
        <v>0</v>
      </c>
      <c r="O18" s="16">
        <v>0</v>
      </c>
      <c r="P18" s="16">
        <v>0</v>
      </c>
      <c r="Q18" s="16">
        <f t="shared" si="2"/>
        <v>175</v>
      </c>
      <c r="R18" s="16">
        <f t="shared" si="3"/>
        <v>187</v>
      </c>
      <c r="S18" s="16">
        <f t="shared" si="4"/>
        <v>98</v>
      </c>
      <c r="T18" s="16">
        <f t="shared" si="5"/>
        <v>7</v>
      </c>
      <c r="U18" s="16">
        <f t="shared" si="6"/>
        <v>105</v>
      </c>
      <c r="V18" s="16">
        <f t="shared" si="7"/>
        <v>362</v>
      </c>
    </row>
    <row r="19" spans="1:22" x14ac:dyDescent="0.25">
      <c r="A19" s="15" t="s">
        <v>39</v>
      </c>
      <c r="B19" s="5" t="s">
        <v>40</v>
      </c>
      <c r="C19" s="16">
        <f t="shared" si="0"/>
        <v>111</v>
      </c>
      <c r="D19" s="16">
        <v>196</v>
      </c>
      <c r="E19" s="16">
        <v>195</v>
      </c>
      <c r="F19" s="18">
        <v>100</v>
      </c>
      <c r="G19" s="16">
        <v>11</v>
      </c>
      <c r="H19" s="16">
        <f t="shared" si="1"/>
        <v>391</v>
      </c>
      <c r="I19" s="17">
        <v>0</v>
      </c>
      <c r="J19" s="16">
        <v>0</v>
      </c>
      <c r="K19" s="17">
        <v>0</v>
      </c>
      <c r="L19" s="17">
        <v>1</v>
      </c>
      <c r="M19" s="19">
        <v>0</v>
      </c>
      <c r="N19" s="16">
        <v>0</v>
      </c>
      <c r="O19" s="16">
        <v>0</v>
      </c>
      <c r="P19" s="16">
        <v>0</v>
      </c>
      <c r="Q19" s="16">
        <f t="shared" si="2"/>
        <v>196</v>
      </c>
      <c r="R19" s="16">
        <f t="shared" si="3"/>
        <v>196</v>
      </c>
      <c r="S19" s="16">
        <f t="shared" si="4"/>
        <v>100</v>
      </c>
      <c r="T19" s="16">
        <f t="shared" si="5"/>
        <v>11</v>
      </c>
      <c r="U19" s="16">
        <f t="shared" si="6"/>
        <v>111</v>
      </c>
      <c r="V19" s="16">
        <f t="shared" si="7"/>
        <v>392</v>
      </c>
    </row>
    <row r="20" spans="1:22" x14ac:dyDescent="0.25">
      <c r="A20" s="15" t="s">
        <v>41</v>
      </c>
      <c r="B20" s="5" t="s">
        <v>42</v>
      </c>
      <c r="C20" s="16">
        <f t="shared" si="0"/>
        <v>116</v>
      </c>
      <c r="D20" s="16">
        <v>208</v>
      </c>
      <c r="E20" s="16">
        <v>191</v>
      </c>
      <c r="F20" s="18">
        <v>104</v>
      </c>
      <c r="G20" s="16">
        <v>12</v>
      </c>
      <c r="H20" s="16">
        <f t="shared" si="1"/>
        <v>399</v>
      </c>
      <c r="I20" s="17">
        <v>0</v>
      </c>
      <c r="J20" s="16">
        <v>0</v>
      </c>
      <c r="K20" s="17">
        <v>0</v>
      </c>
      <c r="L20" s="17">
        <v>1</v>
      </c>
      <c r="M20" s="19">
        <v>0</v>
      </c>
      <c r="N20" s="16">
        <v>0</v>
      </c>
      <c r="O20" s="16">
        <v>0</v>
      </c>
      <c r="P20" s="16">
        <v>0</v>
      </c>
      <c r="Q20" s="16">
        <f t="shared" si="2"/>
        <v>208</v>
      </c>
      <c r="R20" s="16">
        <f t="shared" si="3"/>
        <v>192</v>
      </c>
      <c r="S20" s="16">
        <f t="shared" si="4"/>
        <v>104</v>
      </c>
      <c r="T20" s="16">
        <f t="shared" si="5"/>
        <v>12</v>
      </c>
      <c r="U20" s="16">
        <f t="shared" si="6"/>
        <v>116</v>
      </c>
      <c r="V20" s="16">
        <f t="shared" si="7"/>
        <v>400</v>
      </c>
    </row>
    <row r="21" spans="1:22" x14ac:dyDescent="0.25">
      <c r="A21" s="15" t="s">
        <v>43</v>
      </c>
      <c r="B21" s="5" t="s">
        <v>44</v>
      </c>
      <c r="C21" s="16">
        <f t="shared" si="0"/>
        <v>66</v>
      </c>
      <c r="D21" s="16">
        <v>107</v>
      </c>
      <c r="E21" s="16">
        <v>98</v>
      </c>
      <c r="F21" s="18">
        <v>62</v>
      </c>
      <c r="G21" s="16">
        <v>4</v>
      </c>
      <c r="H21" s="16">
        <f t="shared" si="1"/>
        <v>205</v>
      </c>
      <c r="I21" s="17">
        <v>0</v>
      </c>
      <c r="J21" s="16">
        <v>0</v>
      </c>
      <c r="K21" s="17">
        <v>0</v>
      </c>
      <c r="L21" s="17">
        <v>0</v>
      </c>
      <c r="M21" s="16">
        <v>0</v>
      </c>
      <c r="N21" s="16">
        <v>0</v>
      </c>
      <c r="O21" s="16">
        <v>0</v>
      </c>
      <c r="P21" s="16">
        <v>0</v>
      </c>
      <c r="Q21" s="16">
        <f t="shared" si="2"/>
        <v>107</v>
      </c>
      <c r="R21" s="16">
        <f t="shared" si="3"/>
        <v>98</v>
      </c>
      <c r="S21" s="16">
        <f t="shared" si="4"/>
        <v>62</v>
      </c>
      <c r="T21" s="16">
        <f t="shared" si="5"/>
        <v>4</v>
      </c>
      <c r="U21" s="16">
        <f t="shared" si="6"/>
        <v>66</v>
      </c>
      <c r="V21" s="16">
        <f t="shared" si="7"/>
        <v>205</v>
      </c>
    </row>
    <row r="22" spans="1:22" x14ac:dyDescent="0.25">
      <c r="A22" s="76" t="s">
        <v>14</v>
      </c>
      <c r="B22" s="77"/>
      <c r="C22" s="20">
        <f>C12+C13+C14+C15+C16+C17+C18+C19+C20+C21</f>
        <v>1131</v>
      </c>
      <c r="D22" s="20">
        <f t="shared" ref="D22:H22" si="8">D12+D13+D14+D15+D16+D17+D18+D19+D20+D21</f>
        <v>1945</v>
      </c>
      <c r="E22" s="20">
        <f t="shared" si="8"/>
        <v>1795</v>
      </c>
      <c r="F22" s="20">
        <f t="shared" si="8"/>
        <v>1025</v>
      </c>
      <c r="G22" s="20">
        <f t="shared" si="8"/>
        <v>106</v>
      </c>
      <c r="H22" s="20">
        <f t="shared" si="8"/>
        <v>3740</v>
      </c>
      <c r="I22" s="20">
        <f t="shared" ref="I22" si="9">I12+I13+I14+I15+I16+I17+I18+I19+I20+I21</f>
        <v>0</v>
      </c>
      <c r="J22" s="20">
        <f t="shared" ref="J22" si="10">J12+J13+J14+J15+J16+J17+J18+J19+J20+J21</f>
        <v>0</v>
      </c>
      <c r="K22" s="20">
        <f t="shared" ref="K22" si="11">K12+K13+K14+K15+K16+K17+K18+K19+K20+K21</f>
        <v>1</v>
      </c>
      <c r="L22" s="20">
        <f t="shared" ref="L22" si="12">L12+L13+L14+L15+L16+L17+L18+L19+L20+L21</f>
        <v>3</v>
      </c>
      <c r="M22" s="20">
        <f t="shared" ref="M22" si="13">M12+M13+M14+M15+M16+M17+M18+M19+M20+M21</f>
        <v>1</v>
      </c>
      <c r="N22" s="20">
        <f t="shared" ref="N22" si="14">N12+N13+N14+N15+N16+N17+N18+N19+N20+N21</f>
        <v>1</v>
      </c>
      <c r="O22" s="20">
        <f t="shared" ref="O22" si="15">O12+O13+O14+O15+O16+O17+O18+O19+O20+O21</f>
        <v>0</v>
      </c>
      <c r="P22" s="20">
        <f t="shared" ref="P22" si="16">P12+P13+P14+P15+P16+P17+P18+P19+P20+P21</f>
        <v>0</v>
      </c>
      <c r="Q22" s="20">
        <f t="shared" ref="Q22" si="17">Q12+Q13+Q14+Q15+Q16+Q17+Q18+Q19+Q20+Q21</f>
        <v>1945</v>
      </c>
      <c r="R22" s="20">
        <f>R12+R13+R14+R15+R16+R17+R18+R19+R20+R21</f>
        <v>1797</v>
      </c>
      <c r="S22" s="20">
        <f t="shared" ref="S22" si="18">S12+S13+S14+S15+S16+S17+S18+S19+S20+S21</f>
        <v>1025</v>
      </c>
      <c r="T22" s="20">
        <f t="shared" ref="T22" si="19">T12+T13+T14+T15+T16+T17+T18+T19+T20+T21</f>
        <v>106</v>
      </c>
      <c r="U22" s="20">
        <f t="shared" ref="U22" si="20">U12+U13+U14+U15+U16+U17+U18+U19+U20+U21</f>
        <v>1131</v>
      </c>
      <c r="V22" s="20">
        <f t="shared" ref="V22" si="21">V12+V13+V14+V15+V16+V17+V18+V19+V20+V21</f>
        <v>3742</v>
      </c>
    </row>
    <row r="25" spans="1:22" x14ac:dyDescent="0.25">
      <c r="M25" s="75" t="s">
        <v>89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M30:U30"/>
    <mergeCell ref="O9:P9"/>
    <mergeCell ref="A22:B22"/>
    <mergeCell ref="M25:U25"/>
    <mergeCell ref="M26:U26"/>
    <mergeCell ref="M29:U29"/>
    <mergeCell ref="A4:V4"/>
    <mergeCell ref="A5:V5"/>
    <mergeCell ref="A7:A10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</mergeCells>
  <pageMargins left="0.59055118110236227" right="0.19685039370078741" top="0.19685039370078741" bottom="0.19685039370078741" header="0.31496062992125984" footer="0.31496062992125984"/>
  <pageSetup paperSize="5" orientation="landscape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V30"/>
  <sheetViews>
    <sheetView workbookViewId="0">
      <selection activeCell="A5" sqref="A5:V5"/>
    </sheetView>
  </sheetViews>
  <sheetFormatPr defaultRowHeight="15" x14ac:dyDescent="0.25"/>
  <cols>
    <col min="1" max="1" width="3.85546875" customWidth="1"/>
    <col min="2" max="2" width="7" customWidth="1"/>
    <col min="3" max="3" width="7.85546875" customWidth="1"/>
    <col min="4" max="4" width="7.140625" customWidth="1"/>
    <col min="5" max="5" width="7" customWidth="1"/>
    <col min="6" max="6" width="6.140625" customWidth="1"/>
    <col min="7" max="7" width="5.7109375" customWidth="1"/>
    <col min="8" max="8" width="7.85546875" bestFit="1" customWidth="1"/>
    <col min="9" max="9" width="4.140625" customWidth="1"/>
    <col min="10" max="10" width="4.28515625" customWidth="1"/>
    <col min="11" max="11" width="3.85546875" customWidth="1"/>
    <col min="12" max="12" width="4.140625" customWidth="1"/>
    <col min="13" max="13" width="4.85546875" customWidth="1"/>
    <col min="14" max="14" width="4.5703125" customWidth="1"/>
    <col min="15" max="16" width="4.140625" customWidth="1"/>
    <col min="17" max="17" width="5.7109375" customWidth="1"/>
    <col min="18" max="18" width="6.140625" customWidth="1"/>
    <col min="19" max="19" width="5.85546875" customWidth="1"/>
    <col min="20" max="20" width="4.7109375" customWidth="1"/>
    <col min="21" max="21" width="6.7109375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90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205</v>
      </c>
      <c r="D12" s="16">
        <v>333</v>
      </c>
      <c r="E12" s="16">
        <v>265</v>
      </c>
      <c r="F12" s="16">
        <v>185</v>
      </c>
      <c r="G12" s="16">
        <v>20</v>
      </c>
      <c r="H12" s="16">
        <f>D12+E12</f>
        <v>598</v>
      </c>
      <c r="I12" s="17">
        <v>0</v>
      </c>
      <c r="J12" s="16">
        <v>0</v>
      </c>
      <c r="K12" s="17">
        <v>1</v>
      </c>
      <c r="L12" s="17">
        <v>0</v>
      </c>
      <c r="M12" s="17">
        <v>0</v>
      </c>
      <c r="N12" s="16">
        <v>0</v>
      </c>
      <c r="O12" s="16">
        <v>1</v>
      </c>
      <c r="P12" s="16">
        <v>0</v>
      </c>
      <c r="Q12" s="16">
        <f>D12+I12+K12-M12-O12</f>
        <v>333</v>
      </c>
      <c r="R12" s="16">
        <f>E12+J12+L12-N12-P12</f>
        <v>265</v>
      </c>
      <c r="S12" s="16">
        <f>F12</f>
        <v>185</v>
      </c>
      <c r="T12" s="16">
        <f>G12</f>
        <v>20</v>
      </c>
      <c r="U12" s="16">
        <f>S12+T12</f>
        <v>205</v>
      </c>
      <c r="V12" s="16">
        <f>Q12+R12</f>
        <v>598</v>
      </c>
    </row>
    <row r="13" spans="1:22" x14ac:dyDescent="0.25">
      <c r="A13" s="15" t="s">
        <v>27</v>
      </c>
      <c r="B13" s="5" t="s">
        <v>28</v>
      </c>
      <c r="C13" s="16">
        <f t="shared" ref="C13:C21" si="0">F13+G13</f>
        <v>135</v>
      </c>
      <c r="D13" s="16">
        <v>246</v>
      </c>
      <c r="E13" s="16">
        <v>227</v>
      </c>
      <c r="F13" s="16">
        <v>121</v>
      </c>
      <c r="G13" s="16">
        <v>14</v>
      </c>
      <c r="H13" s="16">
        <f t="shared" ref="H13:H21" si="1">D13+E13</f>
        <v>473</v>
      </c>
      <c r="I13" s="17">
        <v>0</v>
      </c>
      <c r="J13" s="16">
        <v>0</v>
      </c>
      <c r="K13" s="17">
        <v>0</v>
      </c>
      <c r="L13" s="17">
        <v>1</v>
      </c>
      <c r="M13" s="17">
        <v>0</v>
      </c>
      <c r="N13" s="16">
        <v>0</v>
      </c>
      <c r="O13" s="16">
        <v>0</v>
      </c>
      <c r="P13" s="16">
        <v>0</v>
      </c>
      <c r="Q13" s="16">
        <f t="shared" ref="Q13:Q21" si="2">D13+I13+K13-M13-O13</f>
        <v>246</v>
      </c>
      <c r="R13" s="16">
        <f t="shared" ref="R13:R21" si="3">E13+J13+L13-N13-P13</f>
        <v>228</v>
      </c>
      <c r="S13" s="16">
        <f t="shared" ref="S13:S21" si="4">F13</f>
        <v>121</v>
      </c>
      <c r="T13" s="16">
        <f t="shared" ref="T13:T21" si="5">G13</f>
        <v>14</v>
      </c>
      <c r="U13" s="16">
        <f t="shared" ref="U13:U21" si="6">S13+T13</f>
        <v>135</v>
      </c>
      <c r="V13" s="16">
        <f t="shared" ref="V13:V21" si="7">Q13+R13</f>
        <v>474</v>
      </c>
    </row>
    <row r="14" spans="1:22" x14ac:dyDescent="0.25">
      <c r="A14" s="15" t="s">
        <v>29</v>
      </c>
      <c r="B14" s="5" t="s">
        <v>30</v>
      </c>
      <c r="C14" s="16">
        <f t="shared" si="0"/>
        <v>103</v>
      </c>
      <c r="D14" s="16">
        <v>212</v>
      </c>
      <c r="E14" s="18">
        <v>164</v>
      </c>
      <c r="F14" s="18">
        <v>101</v>
      </c>
      <c r="G14" s="18">
        <v>2</v>
      </c>
      <c r="H14" s="16">
        <f t="shared" si="1"/>
        <v>376</v>
      </c>
      <c r="I14" s="19">
        <v>0</v>
      </c>
      <c r="J14" s="16">
        <v>1</v>
      </c>
      <c r="K14" s="17">
        <v>0</v>
      </c>
      <c r="L14" s="17">
        <v>0</v>
      </c>
      <c r="M14" s="19">
        <v>0</v>
      </c>
      <c r="N14" s="16">
        <v>0</v>
      </c>
      <c r="O14" s="16">
        <v>0</v>
      </c>
      <c r="P14" s="16">
        <v>0</v>
      </c>
      <c r="Q14" s="16">
        <f t="shared" si="2"/>
        <v>212</v>
      </c>
      <c r="R14" s="16">
        <f t="shared" si="3"/>
        <v>165</v>
      </c>
      <c r="S14" s="16">
        <f t="shared" si="4"/>
        <v>101</v>
      </c>
      <c r="T14" s="16">
        <f t="shared" si="5"/>
        <v>2</v>
      </c>
      <c r="U14" s="16">
        <f t="shared" si="6"/>
        <v>103</v>
      </c>
      <c r="V14" s="16">
        <f t="shared" si="7"/>
        <v>377</v>
      </c>
    </row>
    <row r="15" spans="1:22" x14ac:dyDescent="0.25">
      <c r="A15" s="15" t="s">
        <v>31</v>
      </c>
      <c r="B15" s="5" t="s">
        <v>32</v>
      </c>
      <c r="C15" s="16">
        <f t="shared" si="0"/>
        <v>85</v>
      </c>
      <c r="D15" s="16">
        <v>168</v>
      </c>
      <c r="E15" s="18">
        <v>174</v>
      </c>
      <c r="F15" s="18">
        <v>75</v>
      </c>
      <c r="G15" s="18">
        <v>10</v>
      </c>
      <c r="H15" s="16">
        <f t="shared" si="1"/>
        <v>342</v>
      </c>
      <c r="I15" s="19">
        <v>0</v>
      </c>
      <c r="J15" s="16">
        <v>0</v>
      </c>
      <c r="K15" s="17">
        <v>0</v>
      </c>
      <c r="L15" s="17">
        <v>0</v>
      </c>
      <c r="M15" s="19">
        <v>1</v>
      </c>
      <c r="N15" s="16">
        <v>0</v>
      </c>
      <c r="O15" s="16">
        <v>0</v>
      </c>
      <c r="P15" s="16">
        <v>0</v>
      </c>
      <c r="Q15" s="16">
        <f t="shared" si="2"/>
        <v>167</v>
      </c>
      <c r="R15" s="16">
        <f t="shared" si="3"/>
        <v>174</v>
      </c>
      <c r="S15" s="16">
        <f t="shared" si="4"/>
        <v>75</v>
      </c>
      <c r="T15" s="16">
        <f t="shared" si="5"/>
        <v>10</v>
      </c>
      <c r="U15" s="16">
        <f t="shared" si="6"/>
        <v>85</v>
      </c>
      <c r="V15" s="16">
        <f t="shared" si="7"/>
        <v>341</v>
      </c>
    </row>
    <row r="16" spans="1:22" x14ac:dyDescent="0.25">
      <c r="A16" s="15" t="s">
        <v>33</v>
      </c>
      <c r="B16" s="5" t="s">
        <v>34</v>
      </c>
      <c r="C16" s="16">
        <f t="shared" si="0"/>
        <v>108</v>
      </c>
      <c r="D16" s="16">
        <v>151</v>
      </c>
      <c r="E16" s="18">
        <v>131</v>
      </c>
      <c r="F16" s="18">
        <v>97</v>
      </c>
      <c r="G16" s="18">
        <v>11</v>
      </c>
      <c r="H16" s="16">
        <f t="shared" si="1"/>
        <v>282</v>
      </c>
      <c r="I16" s="19">
        <v>1</v>
      </c>
      <c r="J16" s="16">
        <v>0</v>
      </c>
      <c r="K16" s="17">
        <v>0</v>
      </c>
      <c r="L16" s="17">
        <v>0</v>
      </c>
      <c r="M16" s="19">
        <v>0</v>
      </c>
      <c r="N16" s="16">
        <v>0</v>
      </c>
      <c r="O16" s="16">
        <v>1</v>
      </c>
      <c r="P16" s="16">
        <v>0</v>
      </c>
      <c r="Q16" s="16">
        <f t="shared" si="2"/>
        <v>151</v>
      </c>
      <c r="R16" s="16">
        <f t="shared" si="3"/>
        <v>131</v>
      </c>
      <c r="S16" s="16">
        <f t="shared" si="4"/>
        <v>97</v>
      </c>
      <c r="T16" s="16">
        <f t="shared" si="5"/>
        <v>11</v>
      </c>
      <c r="U16" s="16">
        <f t="shared" si="6"/>
        <v>108</v>
      </c>
      <c r="V16" s="16">
        <f t="shared" si="7"/>
        <v>282</v>
      </c>
    </row>
    <row r="17" spans="1:22" x14ac:dyDescent="0.25">
      <c r="A17" s="15" t="s">
        <v>35</v>
      </c>
      <c r="B17" s="5" t="s">
        <v>36</v>
      </c>
      <c r="C17" s="16">
        <f t="shared" si="0"/>
        <v>97</v>
      </c>
      <c r="D17" s="16">
        <v>149</v>
      </c>
      <c r="E17" s="18">
        <v>163</v>
      </c>
      <c r="F17" s="18">
        <v>82</v>
      </c>
      <c r="G17" s="18">
        <v>15</v>
      </c>
      <c r="H17" s="16">
        <f t="shared" si="1"/>
        <v>312</v>
      </c>
      <c r="I17" s="17">
        <v>0</v>
      </c>
      <c r="J17" s="16">
        <v>0</v>
      </c>
      <c r="K17" s="17">
        <v>0</v>
      </c>
      <c r="L17" s="17">
        <v>0</v>
      </c>
      <c r="M17" s="19">
        <v>0</v>
      </c>
      <c r="N17" s="16">
        <v>1</v>
      </c>
      <c r="O17" s="16">
        <v>0</v>
      </c>
      <c r="P17" s="16">
        <v>0</v>
      </c>
      <c r="Q17" s="16">
        <f t="shared" si="2"/>
        <v>149</v>
      </c>
      <c r="R17" s="16">
        <f t="shared" si="3"/>
        <v>162</v>
      </c>
      <c r="S17" s="16">
        <f t="shared" si="4"/>
        <v>82</v>
      </c>
      <c r="T17" s="16">
        <f t="shared" si="5"/>
        <v>15</v>
      </c>
      <c r="U17" s="16">
        <f t="shared" si="6"/>
        <v>97</v>
      </c>
      <c r="V17" s="16">
        <f t="shared" si="7"/>
        <v>311</v>
      </c>
    </row>
    <row r="18" spans="1:22" x14ac:dyDescent="0.25">
      <c r="A18" s="15" t="s">
        <v>37</v>
      </c>
      <c r="B18" s="5" t="s">
        <v>38</v>
      </c>
      <c r="C18" s="16">
        <f t="shared" si="0"/>
        <v>105</v>
      </c>
      <c r="D18" s="16">
        <v>175</v>
      </c>
      <c r="E18" s="18">
        <v>187</v>
      </c>
      <c r="F18" s="18">
        <v>98</v>
      </c>
      <c r="G18" s="18">
        <v>7</v>
      </c>
      <c r="H18" s="16">
        <f t="shared" si="1"/>
        <v>362</v>
      </c>
      <c r="I18" s="17">
        <v>0</v>
      </c>
      <c r="J18" s="16">
        <v>0</v>
      </c>
      <c r="K18" s="17">
        <v>0</v>
      </c>
      <c r="L18" s="17">
        <v>0</v>
      </c>
      <c r="M18" s="19">
        <v>0</v>
      </c>
      <c r="N18" s="16">
        <v>0</v>
      </c>
      <c r="O18" s="16">
        <v>1</v>
      </c>
      <c r="P18" s="16">
        <v>0</v>
      </c>
      <c r="Q18" s="16">
        <f t="shared" si="2"/>
        <v>174</v>
      </c>
      <c r="R18" s="16">
        <f t="shared" si="3"/>
        <v>187</v>
      </c>
      <c r="S18" s="16">
        <f t="shared" si="4"/>
        <v>98</v>
      </c>
      <c r="T18" s="16">
        <f t="shared" si="5"/>
        <v>7</v>
      </c>
      <c r="U18" s="16">
        <f t="shared" si="6"/>
        <v>105</v>
      </c>
      <c r="V18" s="16">
        <f t="shared" si="7"/>
        <v>361</v>
      </c>
    </row>
    <row r="19" spans="1:22" x14ac:dyDescent="0.25">
      <c r="A19" s="15" t="s">
        <v>39</v>
      </c>
      <c r="B19" s="5" t="s">
        <v>40</v>
      </c>
      <c r="C19" s="16">
        <f t="shared" si="0"/>
        <v>111</v>
      </c>
      <c r="D19" s="16">
        <v>196</v>
      </c>
      <c r="E19" s="16">
        <v>196</v>
      </c>
      <c r="F19" s="18">
        <v>100</v>
      </c>
      <c r="G19" s="16">
        <v>11</v>
      </c>
      <c r="H19" s="16">
        <f t="shared" si="1"/>
        <v>392</v>
      </c>
      <c r="I19" s="17">
        <v>0</v>
      </c>
      <c r="J19" s="16">
        <v>0</v>
      </c>
      <c r="K19" s="17">
        <v>0</v>
      </c>
      <c r="L19" s="17">
        <v>0</v>
      </c>
      <c r="M19" s="19">
        <v>0</v>
      </c>
      <c r="N19" s="16">
        <v>0</v>
      </c>
      <c r="O19" s="16">
        <v>0</v>
      </c>
      <c r="P19" s="16">
        <v>0</v>
      </c>
      <c r="Q19" s="16">
        <f t="shared" si="2"/>
        <v>196</v>
      </c>
      <c r="R19" s="16">
        <f t="shared" si="3"/>
        <v>196</v>
      </c>
      <c r="S19" s="16">
        <f t="shared" si="4"/>
        <v>100</v>
      </c>
      <c r="T19" s="16">
        <f t="shared" si="5"/>
        <v>11</v>
      </c>
      <c r="U19" s="16">
        <f t="shared" si="6"/>
        <v>111</v>
      </c>
      <c r="V19" s="16">
        <f t="shared" si="7"/>
        <v>392</v>
      </c>
    </row>
    <row r="20" spans="1:22" x14ac:dyDescent="0.25">
      <c r="A20" s="15" t="s">
        <v>41</v>
      </c>
      <c r="B20" s="5" t="s">
        <v>42</v>
      </c>
      <c r="C20" s="16">
        <f t="shared" si="0"/>
        <v>116</v>
      </c>
      <c r="D20" s="16">
        <v>208</v>
      </c>
      <c r="E20" s="16">
        <v>192</v>
      </c>
      <c r="F20" s="18">
        <v>104</v>
      </c>
      <c r="G20" s="16">
        <v>12</v>
      </c>
      <c r="H20" s="16">
        <f t="shared" si="1"/>
        <v>400</v>
      </c>
      <c r="I20" s="17">
        <v>0</v>
      </c>
      <c r="J20" s="16">
        <v>0</v>
      </c>
      <c r="K20" s="17">
        <v>0</v>
      </c>
      <c r="L20" s="17">
        <v>0</v>
      </c>
      <c r="M20" s="19">
        <v>0</v>
      </c>
      <c r="N20" s="16">
        <v>0</v>
      </c>
      <c r="O20" s="16">
        <v>0</v>
      </c>
      <c r="P20" s="16">
        <v>0</v>
      </c>
      <c r="Q20" s="16">
        <f t="shared" si="2"/>
        <v>208</v>
      </c>
      <c r="R20" s="16">
        <f t="shared" si="3"/>
        <v>192</v>
      </c>
      <c r="S20" s="16">
        <f t="shared" si="4"/>
        <v>104</v>
      </c>
      <c r="T20" s="16">
        <f t="shared" si="5"/>
        <v>12</v>
      </c>
      <c r="U20" s="16">
        <f t="shared" si="6"/>
        <v>116</v>
      </c>
      <c r="V20" s="16">
        <f t="shared" si="7"/>
        <v>400</v>
      </c>
    </row>
    <row r="21" spans="1:22" x14ac:dyDescent="0.25">
      <c r="A21" s="15" t="s">
        <v>43</v>
      </c>
      <c r="B21" s="5" t="s">
        <v>44</v>
      </c>
      <c r="C21" s="16">
        <f t="shared" si="0"/>
        <v>66</v>
      </c>
      <c r="D21" s="16">
        <v>107</v>
      </c>
      <c r="E21" s="16">
        <v>98</v>
      </c>
      <c r="F21" s="18">
        <v>62</v>
      </c>
      <c r="G21" s="16">
        <v>4</v>
      </c>
      <c r="H21" s="16">
        <f t="shared" si="1"/>
        <v>205</v>
      </c>
      <c r="I21" s="17">
        <v>0</v>
      </c>
      <c r="J21" s="16">
        <v>0</v>
      </c>
      <c r="K21" s="17">
        <v>0</v>
      </c>
      <c r="L21" s="17">
        <v>0</v>
      </c>
      <c r="M21" s="16">
        <v>0</v>
      </c>
      <c r="N21" s="16">
        <v>0</v>
      </c>
      <c r="O21" s="16">
        <v>0</v>
      </c>
      <c r="P21" s="16">
        <v>0</v>
      </c>
      <c r="Q21" s="16">
        <f t="shared" si="2"/>
        <v>107</v>
      </c>
      <c r="R21" s="16">
        <f t="shared" si="3"/>
        <v>98</v>
      </c>
      <c r="S21" s="16">
        <f t="shared" si="4"/>
        <v>62</v>
      </c>
      <c r="T21" s="16">
        <f t="shared" si="5"/>
        <v>4</v>
      </c>
      <c r="U21" s="16">
        <f t="shared" si="6"/>
        <v>66</v>
      </c>
      <c r="V21" s="16">
        <f t="shared" si="7"/>
        <v>205</v>
      </c>
    </row>
    <row r="22" spans="1:22" x14ac:dyDescent="0.25">
      <c r="A22" s="76" t="s">
        <v>14</v>
      </c>
      <c r="B22" s="77"/>
      <c r="C22" s="20">
        <f t="shared" ref="C22:H22" si="8">C12+C13+C14+C15+C16+C17+C18+C19+C20+C21</f>
        <v>1131</v>
      </c>
      <c r="D22" s="20">
        <f t="shared" si="8"/>
        <v>1945</v>
      </c>
      <c r="E22" s="20">
        <f t="shared" si="8"/>
        <v>1797</v>
      </c>
      <c r="F22" s="20">
        <f t="shared" si="8"/>
        <v>1025</v>
      </c>
      <c r="G22" s="20">
        <f t="shared" si="8"/>
        <v>106</v>
      </c>
      <c r="H22" s="20">
        <f t="shared" si="8"/>
        <v>3742</v>
      </c>
      <c r="I22" s="20">
        <f t="shared" ref="I22:V22" si="9">I12+I13+I14+I15+I16+I17+I18+I19+I20+I21</f>
        <v>1</v>
      </c>
      <c r="J22" s="20">
        <f t="shared" si="9"/>
        <v>1</v>
      </c>
      <c r="K22" s="20">
        <f t="shared" si="9"/>
        <v>1</v>
      </c>
      <c r="L22" s="20">
        <f t="shared" si="9"/>
        <v>1</v>
      </c>
      <c r="M22" s="20">
        <f t="shared" si="9"/>
        <v>1</v>
      </c>
      <c r="N22" s="20">
        <f t="shared" si="9"/>
        <v>1</v>
      </c>
      <c r="O22" s="20">
        <f t="shared" si="9"/>
        <v>3</v>
      </c>
      <c r="P22" s="20">
        <f t="shared" si="9"/>
        <v>0</v>
      </c>
      <c r="Q22" s="20">
        <f t="shared" si="9"/>
        <v>1943</v>
      </c>
      <c r="R22" s="20">
        <f t="shared" si="9"/>
        <v>1798</v>
      </c>
      <c r="S22" s="20">
        <f t="shared" si="9"/>
        <v>1025</v>
      </c>
      <c r="T22" s="20">
        <f t="shared" si="9"/>
        <v>106</v>
      </c>
      <c r="U22" s="20">
        <f t="shared" si="9"/>
        <v>1131</v>
      </c>
      <c r="V22" s="20">
        <f t="shared" si="9"/>
        <v>3741</v>
      </c>
    </row>
    <row r="25" spans="1:22" x14ac:dyDescent="0.25">
      <c r="M25" s="75" t="s">
        <v>95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A4:V4"/>
    <mergeCell ref="A5:V5"/>
    <mergeCell ref="A7:A10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  <mergeCell ref="M30:U30"/>
    <mergeCell ref="O9:P9"/>
    <mergeCell ref="A22:B22"/>
    <mergeCell ref="M25:U25"/>
    <mergeCell ref="M26:U26"/>
    <mergeCell ref="M29:U29"/>
  </mergeCells>
  <pageMargins left="0.59055118110236227" right="0.19685039370078741" top="0.19685039370078741" bottom="0.19685039370078741" header="0.31496062992125984" footer="0.31496062992125984"/>
  <pageSetup paperSize="5" orientation="landscape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V30"/>
  <sheetViews>
    <sheetView workbookViewId="0">
      <selection activeCell="M25" sqref="M25:U25"/>
    </sheetView>
  </sheetViews>
  <sheetFormatPr defaultRowHeight="15" x14ac:dyDescent="0.25"/>
  <cols>
    <col min="1" max="1" width="4.7109375" customWidth="1"/>
    <col min="2" max="2" width="5" bestFit="1" customWidth="1"/>
    <col min="3" max="3" width="6.85546875" customWidth="1"/>
    <col min="4" max="4" width="6.5703125" customWidth="1"/>
    <col min="5" max="5" width="6.28515625" customWidth="1"/>
    <col min="6" max="6" width="6.42578125" customWidth="1"/>
    <col min="7" max="7" width="6.140625" customWidth="1"/>
    <col min="8" max="8" width="8" customWidth="1"/>
    <col min="9" max="11" width="5.28515625" customWidth="1"/>
    <col min="12" max="12" width="5.42578125" customWidth="1"/>
    <col min="13" max="13" width="4.85546875" customWidth="1"/>
    <col min="14" max="14" width="4.5703125" customWidth="1"/>
    <col min="15" max="15" width="4.85546875" customWidth="1"/>
    <col min="16" max="16" width="4.5703125" customWidth="1"/>
    <col min="17" max="18" width="7.42578125" customWidth="1"/>
    <col min="19" max="19" width="6" customWidth="1"/>
    <col min="20" max="20" width="6.140625" customWidth="1"/>
    <col min="21" max="21" width="7.28515625" customWidth="1"/>
    <col min="22" max="22" width="7.140625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91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205</v>
      </c>
      <c r="D12" s="16">
        <v>333</v>
      </c>
      <c r="E12" s="16">
        <v>265</v>
      </c>
      <c r="F12" s="16">
        <v>185</v>
      </c>
      <c r="G12" s="16">
        <v>20</v>
      </c>
      <c r="H12" s="16">
        <f>D12+E12</f>
        <v>598</v>
      </c>
      <c r="I12" s="17">
        <v>0</v>
      </c>
      <c r="J12" s="16">
        <v>0</v>
      </c>
      <c r="K12" s="17">
        <v>0</v>
      </c>
      <c r="L12" s="17">
        <v>0</v>
      </c>
      <c r="M12" s="17">
        <v>0</v>
      </c>
      <c r="N12" s="16">
        <v>0</v>
      </c>
      <c r="O12" s="16">
        <v>0</v>
      </c>
      <c r="P12" s="16">
        <v>0</v>
      </c>
      <c r="Q12" s="16">
        <f>D12+I12+K12-M12-O12</f>
        <v>333</v>
      </c>
      <c r="R12" s="16">
        <f>E12+J12+L12-N12-P12</f>
        <v>265</v>
      </c>
      <c r="S12" s="16">
        <f>F12</f>
        <v>185</v>
      </c>
      <c r="T12" s="16">
        <f>G12</f>
        <v>20</v>
      </c>
      <c r="U12" s="16">
        <f>S12+T12</f>
        <v>205</v>
      </c>
      <c r="V12" s="16">
        <f>Q12+R12</f>
        <v>598</v>
      </c>
    </row>
    <row r="13" spans="1:22" x14ac:dyDescent="0.25">
      <c r="A13" s="15" t="s">
        <v>27</v>
      </c>
      <c r="B13" s="5" t="s">
        <v>28</v>
      </c>
      <c r="C13" s="16">
        <f t="shared" ref="C13:C21" si="0">F13+G13</f>
        <v>135</v>
      </c>
      <c r="D13" s="16">
        <v>246</v>
      </c>
      <c r="E13" s="16">
        <v>228</v>
      </c>
      <c r="F13" s="16">
        <v>121</v>
      </c>
      <c r="G13" s="16">
        <v>14</v>
      </c>
      <c r="H13" s="16">
        <f t="shared" ref="H13:H21" si="1">D13+E13</f>
        <v>474</v>
      </c>
      <c r="I13" s="17">
        <v>0</v>
      </c>
      <c r="J13" s="16">
        <v>0</v>
      </c>
      <c r="K13" s="17">
        <v>0</v>
      </c>
      <c r="L13" s="17">
        <v>0</v>
      </c>
      <c r="M13" s="17">
        <v>0</v>
      </c>
      <c r="N13" s="16">
        <v>0</v>
      </c>
      <c r="O13" s="16">
        <v>0</v>
      </c>
      <c r="P13" s="16">
        <v>0</v>
      </c>
      <c r="Q13" s="16">
        <f t="shared" ref="Q13:Q21" si="2">D13+I13+K13-M13-O13</f>
        <v>246</v>
      </c>
      <c r="R13" s="16">
        <f t="shared" ref="R13:R21" si="3">E13+J13+L13-N13-P13</f>
        <v>228</v>
      </c>
      <c r="S13" s="16">
        <f t="shared" ref="S13:S21" si="4">F13</f>
        <v>121</v>
      </c>
      <c r="T13" s="16">
        <f t="shared" ref="T13:T21" si="5">G13</f>
        <v>14</v>
      </c>
      <c r="U13" s="16">
        <f t="shared" ref="U13:U21" si="6">S13+T13</f>
        <v>135</v>
      </c>
      <c r="V13" s="16">
        <f t="shared" ref="V13:V21" si="7">Q13+R13</f>
        <v>474</v>
      </c>
    </row>
    <row r="14" spans="1:22" x14ac:dyDescent="0.25">
      <c r="A14" s="15" t="s">
        <v>29</v>
      </c>
      <c r="B14" s="5" t="s">
        <v>30</v>
      </c>
      <c r="C14" s="16">
        <f t="shared" si="0"/>
        <v>103</v>
      </c>
      <c r="D14" s="16">
        <v>212</v>
      </c>
      <c r="E14" s="18">
        <v>165</v>
      </c>
      <c r="F14" s="18">
        <v>101</v>
      </c>
      <c r="G14" s="18">
        <v>2</v>
      </c>
      <c r="H14" s="16">
        <f t="shared" si="1"/>
        <v>377</v>
      </c>
      <c r="I14" s="19">
        <v>0</v>
      </c>
      <c r="J14" s="16">
        <v>0</v>
      </c>
      <c r="K14" s="17">
        <v>0</v>
      </c>
      <c r="L14" s="17">
        <v>0</v>
      </c>
      <c r="M14" s="19">
        <v>0</v>
      </c>
      <c r="N14" s="16">
        <v>1</v>
      </c>
      <c r="O14" s="16">
        <v>0</v>
      </c>
      <c r="P14" s="16">
        <v>0</v>
      </c>
      <c r="Q14" s="16">
        <f t="shared" si="2"/>
        <v>212</v>
      </c>
      <c r="R14" s="16">
        <f t="shared" si="3"/>
        <v>164</v>
      </c>
      <c r="S14" s="16">
        <f t="shared" si="4"/>
        <v>101</v>
      </c>
      <c r="T14" s="16">
        <f t="shared" si="5"/>
        <v>2</v>
      </c>
      <c r="U14" s="16">
        <f t="shared" si="6"/>
        <v>103</v>
      </c>
      <c r="V14" s="16">
        <f t="shared" si="7"/>
        <v>376</v>
      </c>
    </row>
    <row r="15" spans="1:22" x14ac:dyDescent="0.25">
      <c r="A15" s="15" t="s">
        <v>31</v>
      </c>
      <c r="B15" s="5" t="s">
        <v>32</v>
      </c>
      <c r="C15" s="16">
        <f t="shared" si="0"/>
        <v>85</v>
      </c>
      <c r="D15" s="16">
        <v>167</v>
      </c>
      <c r="E15" s="18">
        <v>174</v>
      </c>
      <c r="F15" s="18">
        <v>75</v>
      </c>
      <c r="G15" s="18">
        <v>10</v>
      </c>
      <c r="H15" s="16">
        <f t="shared" si="1"/>
        <v>341</v>
      </c>
      <c r="I15" s="19">
        <v>0</v>
      </c>
      <c r="J15" s="16">
        <v>0</v>
      </c>
      <c r="K15" s="17">
        <v>0</v>
      </c>
      <c r="L15" s="17">
        <v>0</v>
      </c>
      <c r="M15" s="19">
        <v>0</v>
      </c>
      <c r="N15" s="16">
        <v>0</v>
      </c>
      <c r="O15" s="16">
        <v>0</v>
      </c>
      <c r="P15" s="16">
        <v>0</v>
      </c>
      <c r="Q15" s="16">
        <f t="shared" si="2"/>
        <v>167</v>
      </c>
      <c r="R15" s="16">
        <f t="shared" si="3"/>
        <v>174</v>
      </c>
      <c r="S15" s="16">
        <f t="shared" si="4"/>
        <v>75</v>
      </c>
      <c r="T15" s="16">
        <f t="shared" si="5"/>
        <v>10</v>
      </c>
      <c r="U15" s="16">
        <f t="shared" si="6"/>
        <v>85</v>
      </c>
      <c r="V15" s="16">
        <f t="shared" si="7"/>
        <v>341</v>
      </c>
    </row>
    <row r="16" spans="1:22" x14ac:dyDescent="0.25">
      <c r="A16" s="15" t="s">
        <v>33</v>
      </c>
      <c r="B16" s="5" t="s">
        <v>34</v>
      </c>
      <c r="C16" s="16">
        <f t="shared" si="0"/>
        <v>108</v>
      </c>
      <c r="D16" s="16">
        <v>151</v>
      </c>
      <c r="E16" s="18">
        <v>131</v>
      </c>
      <c r="F16" s="18">
        <v>97</v>
      </c>
      <c r="G16" s="18">
        <v>11</v>
      </c>
      <c r="H16" s="16">
        <f t="shared" si="1"/>
        <v>282</v>
      </c>
      <c r="I16" s="19">
        <v>0</v>
      </c>
      <c r="J16" s="16">
        <v>0</v>
      </c>
      <c r="K16" s="17">
        <v>1</v>
      </c>
      <c r="L16" s="17">
        <v>0</v>
      </c>
      <c r="M16" s="19">
        <v>0</v>
      </c>
      <c r="N16" s="16">
        <v>0</v>
      </c>
      <c r="O16" s="16">
        <v>0</v>
      </c>
      <c r="P16" s="16">
        <v>0</v>
      </c>
      <c r="Q16" s="16">
        <f t="shared" si="2"/>
        <v>152</v>
      </c>
      <c r="R16" s="16">
        <f t="shared" si="3"/>
        <v>131</v>
      </c>
      <c r="S16" s="16">
        <f t="shared" si="4"/>
        <v>97</v>
      </c>
      <c r="T16" s="16">
        <f t="shared" si="5"/>
        <v>11</v>
      </c>
      <c r="U16" s="16">
        <f t="shared" si="6"/>
        <v>108</v>
      </c>
      <c r="V16" s="16">
        <f t="shared" si="7"/>
        <v>283</v>
      </c>
    </row>
    <row r="17" spans="1:22" x14ac:dyDescent="0.25">
      <c r="A17" s="15" t="s">
        <v>35</v>
      </c>
      <c r="B17" s="5" t="s">
        <v>36</v>
      </c>
      <c r="C17" s="16">
        <f t="shared" si="0"/>
        <v>97</v>
      </c>
      <c r="D17" s="16">
        <v>149</v>
      </c>
      <c r="E17" s="18">
        <v>162</v>
      </c>
      <c r="F17" s="18">
        <v>82</v>
      </c>
      <c r="G17" s="18">
        <v>15</v>
      </c>
      <c r="H17" s="16">
        <f t="shared" si="1"/>
        <v>311</v>
      </c>
      <c r="I17" s="17">
        <v>0</v>
      </c>
      <c r="J17" s="16">
        <v>0</v>
      </c>
      <c r="K17" s="17">
        <v>0</v>
      </c>
      <c r="L17" s="17">
        <v>0</v>
      </c>
      <c r="M17" s="19">
        <v>0</v>
      </c>
      <c r="N17" s="16">
        <v>0</v>
      </c>
      <c r="O17" s="16">
        <v>0</v>
      </c>
      <c r="P17" s="16">
        <v>0</v>
      </c>
      <c r="Q17" s="16">
        <f t="shared" si="2"/>
        <v>149</v>
      </c>
      <c r="R17" s="16">
        <f t="shared" si="3"/>
        <v>162</v>
      </c>
      <c r="S17" s="16">
        <f t="shared" si="4"/>
        <v>82</v>
      </c>
      <c r="T17" s="16">
        <f t="shared" si="5"/>
        <v>15</v>
      </c>
      <c r="U17" s="16">
        <f t="shared" si="6"/>
        <v>97</v>
      </c>
      <c r="V17" s="16">
        <f t="shared" si="7"/>
        <v>311</v>
      </c>
    </row>
    <row r="18" spans="1:22" x14ac:dyDescent="0.25">
      <c r="A18" s="15" t="s">
        <v>37</v>
      </c>
      <c r="B18" s="5" t="s">
        <v>38</v>
      </c>
      <c r="C18" s="16">
        <f t="shared" si="0"/>
        <v>105</v>
      </c>
      <c r="D18" s="16">
        <v>174</v>
      </c>
      <c r="E18" s="18">
        <v>187</v>
      </c>
      <c r="F18" s="18">
        <v>98</v>
      </c>
      <c r="G18" s="18">
        <v>7</v>
      </c>
      <c r="H18" s="16">
        <f t="shared" si="1"/>
        <v>361</v>
      </c>
      <c r="I18" s="17">
        <v>0</v>
      </c>
      <c r="J18" s="16">
        <v>0</v>
      </c>
      <c r="K18" s="17">
        <v>1</v>
      </c>
      <c r="L18" s="17">
        <v>0</v>
      </c>
      <c r="M18" s="19">
        <v>0</v>
      </c>
      <c r="N18" s="16">
        <v>0</v>
      </c>
      <c r="O18" s="16">
        <v>0</v>
      </c>
      <c r="P18" s="16">
        <v>0</v>
      </c>
      <c r="Q18" s="16">
        <f t="shared" si="2"/>
        <v>175</v>
      </c>
      <c r="R18" s="16">
        <f t="shared" si="3"/>
        <v>187</v>
      </c>
      <c r="S18" s="16">
        <f t="shared" si="4"/>
        <v>98</v>
      </c>
      <c r="T18" s="16">
        <f t="shared" si="5"/>
        <v>7</v>
      </c>
      <c r="U18" s="16">
        <f t="shared" si="6"/>
        <v>105</v>
      </c>
      <c r="V18" s="16">
        <f t="shared" si="7"/>
        <v>362</v>
      </c>
    </row>
    <row r="19" spans="1:22" x14ac:dyDescent="0.25">
      <c r="A19" s="15" t="s">
        <v>39</v>
      </c>
      <c r="B19" s="5" t="s">
        <v>40</v>
      </c>
      <c r="C19" s="16">
        <f t="shared" si="0"/>
        <v>111</v>
      </c>
      <c r="D19" s="16">
        <v>196</v>
      </c>
      <c r="E19" s="16">
        <v>196</v>
      </c>
      <c r="F19" s="18">
        <v>100</v>
      </c>
      <c r="G19" s="16">
        <v>11</v>
      </c>
      <c r="H19" s="16">
        <f t="shared" si="1"/>
        <v>392</v>
      </c>
      <c r="I19" s="17">
        <v>0</v>
      </c>
      <c r="J19" s="16">
        <v>0</v>
      </c>
      <c r="K19" s="17">
        <v>0</v>
      </c>
      <c r="L19" s="17">
        <v>0</v>
      </c>
      <c r="M19" s="19">
        <v>0</v>
      </c>
      <c r="N19" s="16">
        <v>0</v>
      </c>
      <c r="O19" s="16">
        <v>0</v>
      </c>
      <c r="P19" s="16">
        <v>0</v>
      </c>
      <c r="Q19" s="16">
        <f t="shared" si="2"/>
        <v>196</v>
      </c>
      <c r="R19" s="16">
        <f t="shared" si="3"/>
        <v>196</v>
      </c>
      <c r="S19" s="16">
        <f t="shared" si="4"/>
        <v>100</v>
      </c>
      <c r="T19" s="16">
        <f t="shared" si="5"/>
        <v>11</v>
      </c>
      <c r="U19" s="16">
        <f t="shared" si="6"/>
        <v>111</v>
      </c>
      <c r="V19" s="16">
        <f t="shared" si="7"/>
        <v>392</v>
      </c>
    </row>
    <row r="20" spans="1:22" x14ac:dyDescent="0.25">
      <c r="A20" s="15" t="s">
        <v>41</v>
      </c>
      <c r="B20" s="5" t="s">
        <v>42</v>
      </c>
      <c r="C20" s="16">
        <f t="shared" si="0"/>
        <v>116</v>
      </c>
      <c r="D20" s="16">
        <v>208</v>
      </c>
      <c r="E20" s="16">
        <v>192</v>
      </c>
      <c r="F20" s="18">
        <v>104</v>
      </c>
      <c r="G20" s="16">
        <v>12</v>
      </c>
      <c r="H20" s="16">
        <f t="shared" si="1"/>
        <v>400</v>
      </c>
      <c r="I20" s="17">
        <v>0</v>
      </c>
      <c r="J20" s="16">
        <v>0</v>
      </c>
      <c r="K20" s="17">
        <v>0</v>
      </c>
      <c r="L20" s="17">
        <v>0</v>
      </c>
      <c r="M20" s="19">
        <v>0</v>
      </c>
      <c r="N20" s="16">
        <v>0</v>
      </c>
      <c r="O20" s="16">
        <v>0</v>
      </c>
      <c r="P20" s="16">
        <v>0</v>
      </c>
      <c r="Q20" s="16">
        <f t="shared" si="2"/>
        <v>208</v>
      </c>
      <c r="R20" s="16">
        <f t="shared" si="3"/>
        <v>192</v>
      </c>
      <c r="S20" s="16">
        <f t="shared" si="4"/>
        <v>104</v>
      </c>
      <c r="T20" s="16">
        <f t="shared" si="5"/>
        <v>12</v>
      </c>
      <c r="U20" s="16">
        <f t="shared" si="6"/>
        <v>116</v>
      </c>
      <c r="V20" s="16">
        <f t="shared" si="7"/>
        <v>400</v>
      </c>
    </row>
    <row r="21" spans="1:22" x14ac:dyDescent="0.25">
      <c r="A21" s="15" t="s">
        <v>43</v>
      </c>
      <c r="B21" s="5" t="s">
        <v>44</v>
      </c>
      <c r="C21" s="16">
        <f t="shared" si="0"/>
        <v>66</v>
      </c>
      <c r="D21" s="16">
        <v>107</v>
      </c>
      <c r="E21" s="16">
        <v>98</v>
      </c>
      <c r="F21" s="18">
        <v>62</v>
      </c>
      <c r="G21" s="16">
        <v>4</v>
      </c>
      <c r="H21" s="16">
        <f t="shared" si="1"/>
        <v>205</v>
      </c>
      <c r="I21" s="17">
        <v>0</v>
      </c>
      <c r="J21" s="16">
        <v>0</v>
      </c>
      <c r="K21" s="17">
        <v>0</v>
      </c>
      <c r="L21" s="17">
        <v>0</v>
      </c>
      <c r="M21" s="16">
        <v>0</v>
      </c>
      <c r="N21" s="16">
        <v>0</v>
      </c>
      <c r="O21" s="16">
        <v>0</v>
      </c>
      <c r="P21" s="16">
        <v>0</v>
      </c>
      <c r="Q21" s="16">
        <f t="shared" si="2"/>
        <v>107</v>
      </c>
      <c r="R21" s="16">
        <f t="shared" si="3"/>
        <v>98</v>
      </c>
      <c r="S21" s="16">
        <f t="shared" si="4"/>
        <v>62</v>
      </c>
      <c r="T21" s="16">
        <f t="shared" si="5"/>
        <v>4</v>
      </c>
      <c r="U21" s="16">
        <f t="shared" si="6"/>
        <v>66</v>
      </c>
      <c r="V21" s="16">
        <f t="shared" si="7"/>
        <v>205</v>
      </c>
    </row>
    <row r="22" spans="1:22" x14ac:dyDescent="0.25">
      <c r="A22" s="76" t="s">
        <v>14</v>
      </c>
      <c r="B22" s="77"/>
      <c r="C22" s="20">
        <f t="shared" ref="C22:H22" si="8">C12+C13+C14+C15+C16+C17+C18+C19+C20+C21</f>
        <v>1131</v>
      </c>
      <c r="D22" s="20">
        <f t="shared" si="8"/>
        <v>1943</v>
      </c>
      <c r="E22" s="20">
        <f t="shared" si="8"/>
        <v>1798</v>
      </c>
      <c r="F22" s="20">
        <f t="shared" si="8"/>
        <v>1025</v>
      </c>
      <c r="G22" s="20">
        <f t="shared" si="8"/>
        <v>106</v>
      </c>
      <c r="H22" s="20">
        <f t="shared" si="8"/>
        <v>3741</v>
      </c>
      <c r="I22" s="20">
        <f t="shared" ref="I22:V22" si="9">I12+I13+I14+I15+I16+I17+I18+I19+I20+I21</f>
        <v>0</v>
      </c>
      <c r="J22" s="20">
        <f t="shared" si="9"/>
        <v>0</v>
      </c>
      <c r="K22" s="20">
        <f t="shared" si="9"/>
        <v>2</v>
      </c>
      <c r="L22" s="20">
        <f t="shared" si="9"/>
        <v>0</v>
      </c>
      <c r="M22" s="20">
        <f t="shared" si="9"/>
        <v>0</v>
      </c>
      <c r="N22" s="20">
        <f t="shared" si="9"/>
        <v>1</v>
      </c>
      <c r="O22" s="20">
        <f t="shared" si="9"/>
        <v>0</v>
      </c>
      <c r="P22" s="20">
        <f t="shared" si="9"/>
        <v>0</v>
      </c>
      <c r="Q22" s="20">
        <f t="shared" si="9"/>
        <v>1945</v>
      </c>
      <c r="R22" s="20">
        <f t="shared" si="9"/>
        <v>1797</v>
      </c>
      <c r="S22" s="20">
        <f t="shared" si="9"/>
        <v>1025</v>
      </c>
      <c r="T22" s="20">
        <f>T12+T13+T14+T15+T16+T17+T18+T19+T20+T21</f>
        <v>106</v>
      </c>
      <c r="U22" s="20">
        <f t="shared" si="9"/>
        <v>1131</v>
      </c>
      <c r="V22" s="20">
        <f t="shared" si="9"/>
        <v>3742</v>
      </c>
    </row>
    <row r="25" spans="1:22" x14ac:dyDescent="0.25">
      <c r="M25" s="75" t="s">
        <v>94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A4:V4"/>
    <mergeCell ref="A5:V5"/>
    <mergeCell ref="A7:A10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  <mergeCell ref="M30:U30"/>
    <mergeCell ref="O9:P9"/>
    <mergeCell ref="A22:B22"/>
    <mergeCell ref="M25:U25"/>
    <mergeCell ref="M26:U26"/>
    <mergeCell ref="M29:U29"/>
  </mergeCells>
  <pageMargins left="0.59055118110236227" right="0.19685039370078741" top="0.19685039370078741" bottom="0.19685039370078741" header="0.31496062992125984" footer="0.31496062992125984"/>
  <pageSetup paperSize="5" orientation="landscape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V30"/>
  <sheetViews>
    <sheetView workbookViewId="0">
      <selection activeCell="Y20" sqref="Y20"/>
    </sheetView>
  </sheetViews>
  <sheetFormatPr defaultRowHeight="15" x14ac:dyDescent="0.25"/>
  <cols>
    <col min="1" max="1" width="2.85546875" customWidth="1"/>
    <col min="2" max="2" width="5.140625" customWidth="1"/>
    <col min="3" max="3" width="6.42578125" customWidth="1"/>
    <col min="4" max="4" width="6" customWidth="1"/>
    <col min="5" max="5" width="6.42578125" customWidth="1"/>
    <col min="6" max="6" width="5.7109375" customWidth="1"/>
    <col min="7" max="7" width="4.42578125" customWidth="1"/>
    <col min="8" max="8" width="7.5703125" customWidth="1"/>
    <col min="9" max="9" width="4.7109375" customWidth="1"/>
    <col min="10" max="10" width="4.42578125" customWidth="1"/>
    <col min="11" max="11" width="4.28515625" customWidth="1"/>
    <col min="12" max="12" width="4.140625" customWidth="1"/>
    <col min="13" max="13" width="4" bestFit="1" customWidth="1"/>
    <col min="14" max="14" width="5" customWidth="1"/>
    <col min="15" max="15" width="5.42578125" customWidth="1"/>
    <col min="16" max="17" width="5.7109375" customWidth="1"/>
    <col min="18" max="18" width="6.42578125" customWidth="1"/>
    <col min="19" max="19" width="6.5703125" customWidth="1"/>
    <col min="20" max="20" width="5.28515625" customWidth="1"/>
    <col min="21" max="21" width="6" customWidth="1"/>
    <col min="22" max="22" width="7.85546875" bestFit="1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92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205</v>
      </c>
      <c r="D12" s="16">
        <v>333</v>
      </c>
      <c r="E12" s="16">
        <v>265</v>
      </c>
      <c r="F12" s="16">
        <v>185</v>
      </c>
      <c r="G12" s="16">
        <v>20</v>
      </c>
      <c r="H12" s="16">
        <f>D12+E12</f>
        <v>598</v>
      </c>
      <c r="I12" s="17">
        <v>0</v>
      </c>
      <c r="J12" s="16">
        <v>0</v>
      </c>
      <c r="K12" s="17">
        <v>0</v>
      </c>
      <c r="L12" s="17">
        <v>0</v>
      </c>
      <c r="M12" s="17">
        <v>0</v>
      </c>
      <c r="N12" s="16">
        <v>0</v>
      </c>
      <c r="O12" s="16">
        <v>0</v>
      </c>
      <c r="P12" s="16">
        <v>0</v>
      </c>
      <c r="Q12" s="16">
        <f>D12+I12+K12-M12-O12</f>
        <v>333</v>
      </c>
      <c r="R12" s="16">
        <f>E12+J12+L12-N12-P12</f>
        <v>265</v>
      </c>
      <c r="S12" s="16">
        <f>F12</f>
        <v>185</v>
      </c>
      <c r="T12" s="16">
        <f>G12</f>
        <v>20</v>
      </c>
      <c r="U12" s="16">
        <f>S12+T12</f>
        <v>205</v>
      </c>
      <c r="V12" s="16">
        <f>Q12+R12</f>
        <v>598</v>
      </c>
    </row>
    <row r="13" spans="1:22" x14ac:dyDescent="0.25">
      <c r="A13" s="15" t="s">
        <v>27</v>
      </c>
      <c r="B13" s="5" t="s">
        <v>28</v>
      </c>
      <c r="C13" s="16">
        <f t="shared" ref="C13:C21" si="0">F13+G13</f>
        <v>135</v>
      </c>
      <c r="D13" s="16">
        <v>246</v>
      </c>
      <c r="E13" s="16">
        <v>228</v>
      </c>
      <c r="F13" s="16">
        <v>121</v>
      </c>
      <c r="G13" s="16">
        <v>14</v>
      </c>
      <c r="H13" s="16">
        <f t="shared" ref="H13:H21" si="1">D13+E13</f>
        <v>474</v>
      </c>
      <c r="I13" s="17">
        <v>0</v>
      </c>
      <c r="J13" s="16">
        <v>0</v>
      </c>
      <c r="K13" s="17">
        <v>0</v>
      </c>
      <c r="L13" s="17">
        <v>0</v>
      </c>
      <c r="M13" s="17">
        <v>0</v>
      </c>
      <c r="N13" s="16">
        <v>0</v>
      </c>
      <c r="O13" s="16">
        <v>0</v>
      </c>
      <c r="P13" s="16">
        <v>0</v>
      </c>
      <c r="Q13" s="16">
        <f t="shared" ref="Q13:Q21" si="2">D13+I13+K13-M13-O13</f>
        <v>246</v>
      </c>
      <c r="R13" s="16">
        <f t="shared" ref="R13:R21" si="3">E13+J13+L13-N13-P13</f>
        <v>228</v>
      </c>
      <c r="S13" s="16">
        <f t="shared" ref="S13:S21" si="4">F13</f>
        <v>121</v>
      </c>
      <c r="T13" s="16">
        <f t="shared" ref="T13:T21" si="5">G13</f>
        <v>14</v>
      </c>
      <c r="U13" s="16">
        <f t="shared" ref="U13:U21" si="6">S13+T13</f>
        <v>135</v>
      </c>
      <c r="V13" s="16">
        <f t="shared" ref="V13:V21" si="7">Q13+R13</f>
        <v>474</v>
      </c>
    </row>
    <row r="14" spans="1:22" x14ac:dyDescent="0.25">
      <c r="A14" s="15" t="s">
        <v>29</v>
      </c>
      <c r="B14" s="5" t="s">
        <v>30</v>
      </c>
      <c r="C14" s="16">
        <f t="shared" si="0"/>
        <v>103</v>
      </c>
      <c r="D14" s="16">
        <v>212</v>
      </c>
      <c r="E14" s="18">
        <v>164</v>
      </c>
      <c r="F14" s="18">
        <v>101</v>
      </c>
      <c r="G14" s="18">
        <v>2</v>
      </c>
      <c r="H14" s="16">
        <f t="shared" si="1"/>
        <v>376</v>
      </c>
      <c r="I14" s="19">
        <v>0</v>
      </c>
      <c r="J14" s="16">
        <v>0</v>
      </c>
      <c r="K14" s="17">
        <v>0</v>
      </c>
      <c r="L14" s="17">
        <v>0</v>
      </c>
      <c r="M14" s="19">
        <v>0</v>
      </c>
      <c r="N14" s="16">
        <v>0</v>
      </c>
      <c r="O14" s="16">
        <v>0</v>
      </c>
      <c r="P14" s="16">
        <v>0</v>
      </c>
      <c r="Q14" s="16">
        <f t="shared" si="2"/>
        <v>212</v>
      </c>
      <c r="R14" s="16">
        <f t="shared" si="3"/>
        <v>164</v>
      </c>
      <c r="S14" s="16">
        <f t="shared" si="4"/>
        <v>101</v>
      </c>
      <c r="T14" s="16">
        <f t="shared" si="5"/>
        <v>2</v>
      </c>
      <c r="U14" s="16">
        <f t="shared" si="6"/>
        <v>103</v>
      </c>
      <c r="V14" s="16">
        <f t="shared" si="7"/>
        <v>376</v>
      </c>
    </row>
    <row r="15" spans="1:22" x14ac:dyDescent="0.25">
      <c r="A15" s="15" t="s">
        <v>31</v>
      </c>
      <c r="B15" s="5" t="s">
        <v>32</v>
      </c>
      <c r="C15" s="16">
        <f t="shared" si="0"/>
        <v>85</v>
      </c>
      <c r="D15" s="16">
        <v>167</v>
      </c>
      <c r="E15" s="18">
        <v>174</v>
      </c>
      <c r="F15" s="18">
        <v>75</v>
      </c>
      <c r="G15" s="18">
        <v>10</v>
      </c>
      <c r="H15" s="16">
        <f t="shared" si="1"/>
        <v>341</v>
      </c>
      <c r="I15" s="19">
        <v>0</v>
      </c>
      <c r="J15" s="16">
        <v>0</v>
      </c>
      <c r="K15" s="17">
        <v>0</v>
      </c>
      <c r="L15" s="17">
        <v>0</v>
      </c>
      <c r="M15" s="19">
        <v>0</v>
      </c>
      <c r="N15" s="16">
        <v>0</v>
      </c>
      <c r="O15" s="16">
        <v>0</v>
      </c>
      <c r="P15" s="16">
        <v>1</v>
      </c>
      <c r="Q15" s="16">
        <f t="shared" si="2"/>
        <v>167</v>
      </c>
      <c r="R15" s="16">
        <f t="shared" si="3"/>
        <v>173</v>
      </c>
      <c r="S15" s="16">
        <f t="shared" si="4"/>
        <v>75</v>
      </c>
      <c r="T15" s="16">
        <f t="shared" si="5"/>
        <v>10</v>
      </c>
      <c r="U15" s="16">
        <f t="shared" si="6"/>
        <v>85</v>
      </c>
      <c r="V15" s="16">
        <f t="shared" si="7"/>
        <v>340</v>
      </c>
    </row>
    <row r="16" spans="1:22" x14ac:dyDescent="0.25">
      <c r="A16" s="15" t="s">
        <v>33</v>
      </c>
      <c r="B16" s="5" t="s">
        <v>34</v>
      </c>
      <c r="C16" s="16">
        <f t="shared" si="0"/>
        <v>108</v>
      </c>
      <c r="D16" s="16">
        <v>152</v>
      </c>
      <c r="E16" s="18">
        <v>131</v>
      </c>
      <c r="F16" s="18">
        <v>97</v>
      </c>
      <c r="G16" s="18">
        <v>11</v>
      </c>
      <c r="H16" s="16">
        <f t="shared" si="1"/>
        <v>283</v>
      </c>
      <c r="I16" s="19">
        <v>0</v>
      </c>
      <c r="J16" s="16">
        <v>0</v>
      </c>
      <c r="K16" s="17">
        <v>1</v>
      </c>
      <c r="L16" s="17">
        <v>0</v>
      </c>
      <c r="M16" s="19">
        <v>0</v>
      </c>
      <c r="N16" s="16">
        <v>0</v>
      </c>
      <c r="O16" s="16">
        <v>0</v>
      </c>
      <c r="P16" s="16">
        <v>0</v>
      </c>
      <c r="Q16" s="16">
        <f t="shared" si="2"/>
        <v>153</v>
      </c>
      <c r="R16" s="16">
        <f t="shared" si="3"/>
        <v>131</v>
      </c>
      <c r="S16" s="16">
        <f t="shared" si="4"/>
        <v>97</v>
      </c>
      <c r="T16" s="16">
        <f t="shared" si="5"/>
        <v>11</v>
      </c>
      <c r="U16" s="16">
        <f t="shared" si="6"/>
        <v>108</v>
      </c>
      <c r="V16" s="16">
        <f t="shared" si="7"/>
        <v>284</v>
      </c>
    </row>
    <row r="17" spans="1:22" x14ac:dyDescent="0.25">
      <c r="A17" s="15" t="s">
        <v>35</v>
      </c>
      <c r="B17" s="5" t="s">
        <v>36</v>
      </c>
      <c r="C17" s="16">
        <f t="shared" si="0"/>
        <v>97</v>
      </c>
      <c r="D17" s="16">
        <v>149</v>
      </c>
      <c r="E17" s="18">
        <v>162</v>
      </c>
      <c r="F17" s="18">
        <v>82</v>
      </c>
      <c r="G17" s="18">
        <v>15</v>
      </c>
      <c r="H17" s="16">
        <f t="shared" si="1"/>
        <v>311</v>
      </c>
      <c r="I17" s="17">
        <v>0</v>
      </c>
      <c r="J17" s="16">
        <v>0</v>
      </c>
      <c r="K17" s="17">
        <v>0</v>
      </c>
      <c r="L17" s="17">
        <v>1</v>
      </c>
      <c r="M17" s="19">
        <v>0</v>
      </c>
      <c r="N17" s="16">
        <v>0</v>
      </c>
      <c r="O17" s="16">
        <v>0</v>
      </c>
      <c r="P17" s="16">
        <v>0</v>
      </c>
      <c r="Q17" s="16">
        <f t="shared" si="2"/>
        <v>149</v>
      </c>
      <c r="R17" s="16">
        <f t="shared" si="3"/>
        <v>163</v>
      </c>
      <c r="S17" s="16">
        <f t="shared" si="4"/>
        <v>82</v>
      </c>
      <c r="T17" s="16">
        <f t="shared" si="5"/>
        <v>15</v>
      </c>
      <c r="U17" s="16">
        <f t="shared" si="6"/>
        <v>97</v>
      </c>
      <c r="V17" s="16">
        <f t="shared" si="7"/>
        <v>312</v>
      </c>
    </row>
    <row r="18" spans="1:22" x14ac:dyDescent="0.25">
      <c r="A18" s="15" t="s">
        <v>37</v>
      </c>
      <c r="B18" s="5" t="s">
        <v>38</v>
      </c>
      <c r="C18" s="16">
        <f t="shared" si="0"/>
        <v>105</v>
      </c>
      <c r="D18" s="16">
        <v>175</v>
      </c>
      <c r="E18" s="18">
        <v>187</v>
      </c>
      <c r="F18" s="18">
        <v>98</v>
      </c>
      <c r="G18" s="18">
        <v>7</v>
      </c>
      <c r="H18" s="16">
        <f t="shared" si="1"/>
        <v>362</v>
      </c>
      <c r="I18" s="17">
        <v>0</v>
      </c>
      <c r="J18" s="16">
        <v>0</v>
      </c>
      <c r="K18" s="17">
        <v>0</v>
      </c>
      <c r="L18" s="17">
        <v>0</v>
      </c>
      <c r="M18" s="19">
        <v>0</v>
      </c>
      <c r="N18" s="16">
        <v>0</v>
      </c>
      <c r="O18" s="16">
        <v>0</v>
      </c>
      <c r="P18" s="16">
        <v>0</v>
      </c>
      <c r="Q18" s="16">
        <f t="shared" si="2"/>
        <v>175</v>
      </c>
      <c r="R18" s="16">
        <f t="shared" si="3"/>
        <v>187</v>
      </c>
      <c r="S18" s="16">
        <f t="shared" si="4"/>
        <v>98</v>
      </c>
      <c r="T18" s="16">
        <f t="shared" si="5"/>
        <v>7</v>
      </c>
      <c r="U18" s="16">
        <f t="shared" si="6"/>
        <v>105</v>
      </c>
      <c r="V18" s="16">
        <f t="shared" si="7"/>
        <v>362</v>
      </c>
    </row>
    <row r="19" spans="1:22" x14ac:dyDescent="0.25">
      <c r="A19" s="15" t="s">
        <v>39</v>
      </c>
      <c r="B19" s="5" t="s">
        <v>40</v>
      </c>
      <c r="C19" s="16">
        <f t="shared" si="0"/>
        <v>111</v>
      </c>
      <c r="D19" s="16">
        <v>196</v>
      </c>
      <c r="E19" s="16">
        <v>196</v>
      </c>
      <c r="F19" s="18">
        <v>100</v>
      </c>
      <c r="G19" s="16">
        <v>11</v>
      </c>
      <c r="H19" s="16">
        <f t="shared" si="1"/>
        <v>392</v>
      </c>
      <c r="I19" s="17">
        <v>0</v>
      </c>
      <c r="J19" s="16">
        <v>0</v>
      </c>
      <c r="K19" s="17">
        <v>0</v>
      </c>
      <c r="L19" s="17">
        <v>0</v>
      </c>
      <c r="M19" s="19">
        <v>0</v>
      </c>
      <c r="N19" s="16">
        <v>0</v>
      </c>
      <c r="O19" s="16">
        <v>0</v>
      </c>
      <c r="P19" s="16">
        <v>0</v>
      </c>
      <c r="Q19" s="16">
        <f t="shared" si="2"/>
        <v>196</v>
      </c>
      <c r="R19" s="16">
        <f t="shared" si="3"/>
        <v>196</v>
      </c>
      <c r="S19" s="16">
        <f t="shared" si="4"/>
        <v>100</v>
      </c>
      <c r="T19" s="16">
        <f t="shared" si="5"/>
        <v>11</v>
      </c>
      <c r="U19" s="16">
        <f t="shared" si="6"/>
        <v>111</v>
      </c>
      <c r="V19" s="16">
        <f t="shared" si="7"/>
        <v>392</v>
      </c>
    </row>
    <row r="20" spans="1:22" x14ac:dyDescent="0.25">
      <c r="A20" s="15" t="s">
        <v>41</v>
      </c>
      <c r="B20" s="5" t="s">
        <v>42</v>
      </c>
      <c r="C20" s="16">
        <f t="shared" si="0"/>
        <v>116</v>
      </c>
      <c r="D20" s="16">
        <v>208</v>
      </c>
      <c r="E20" s="16">
        <v>192</v>
      </c>
      <c r="F20" s="18">
        <v>104</v>
      </c>
      <c r="G20" s="16">
        <v>12</v>
      </c>
      <c r="H20" s="16">
        <f t="shared" si="1"/>
        <v>400</v>
      </c>
      <c r="I20" s="17">
        <v>0</v>
      </c>
      <c r="J20" s="16">
        <v>0</v>
      </c>
      <c r="K20" s="17">
        <v>0</v>
      </c>
      <c r="L20" s="17">
        <v>0</v>
      </c>
      <c r="M20" s="19">
        <v>0</v>
      </c>
      <c r="N20" s="16">
        <v>0</v>
      </c>
      <c r="O20" s="16">
        <v>0</v>
      </c>
      <c r="P20" s="16">
        <v>0</v>
      </c>
      <c r="Q20" s="16">
        <f t="shared" si="2"/>
        <v>208</v>
      </c>
      <c r="R20" s="16">
        <f t="shared" si="3"/>
        <v>192</v>
      </c>
      <c r="S20" s="16">
        <f t="shared" si="4"/>
        <v>104</v>
      </c>
      <c r="T20" s="16">
        <f t="shared" si="5"/>
        <v>12</v>
      </c>
      <c r="U20" s="16">
        <f t="shared" si="6"/>
        <v>116</v>
      </c>
      <c r="V20" s="16">
        <f t="shared" si="7"/>
        <v>400</v>
      </c>
    </row>
    <row r="21" spans="1:22" x14ac:dyDescent="0.25">
      <c r="A21" s="15" t="s">
        <v>43</v>
      </c>
      <c r="B21" s="5" t="s">
        <v>44</v>
      </c>
      <c r="C21" s="16">
        <f t="shared" si="0"/>
        <v>66</v>
      </c>
      <c r="D21" s="16">
        <v>107</v>
      </c>
      <c r="E21" s="16">
        <v>98</v>
      </c>
      <c r="F21" s="18">
        <v>62</v>
      </c>
      <c r="G21" s="16">
        <v>4</v>
      </c>
      <c r="H21" s="16">
        <f t="shared" si="1"/>
        <v>205</v>
      </c>
      <c r="I21" s="17">
        <v>0</v>
      </c>
      <c r="J21" s="16">
        <v>0</v>
      </c>
      <c r="K21" s="17">
        <v>0</v>
      </c>
      <c r="L21" s="17">
        <v>0</v>
      </c>
      <c r="M21" s="16">
        <v>0</v>
      </c>
      <c r="N21" s="16">
        <v>0</v>
      </c>
      <c r="O21" s="16">
        <v>0</v>
      </c>
      <c r="P21" s="16">
        <v>0</v>
      </c>
      <c r="Q21" s="16">
        <f t="shared" si="2"/>
        <v>107</v>
      </c>
      <c r="R21" s="16">
        <f t="shared" si="3"/>
        <v>98</v>
      </c>
      <c r="S21" s="16">
        <f t="shared" si="4"/>
        <v>62</v>
      </c>
      <c r="T21" s="16">
        <f t="shared" si="5"/>
        <v>4</v>
      </c>
      <c r="U21" s="16">
        <f t="shared" si="6"/>
        <v>66</v>
      </c>
      <c r="V21" s="16">
        <f t="shared" si="7"/>
        <v>205</v>
      </c>
    </row>
    <row r="22" spans="1:22" x14ac:dyDescent="0.25">
      <c r="A22" s="76" t="s">
        <v>14</v>
      </c>
      <c r="B22" s="77"/>
      <c r="C22" s="20">
        <f>C12+C13+C14+C15+C16+C17+C18+C19+C20+C21</f>
        <v>1131</v>
      </c>
      <c r="D22" s="20">
        <f>D12+D13+D14+D15+D16+D17+D18+D19+D20+D21</f>
        <v>1945</v>
      </c>
      <c r="E22" s="20">
        <f>E12+E13+E14+E15+E16+E17+E18+E19+E20+E21</f>
        <v>1797</v>
      </c>
      <c r="F22" s="20">
        <f t="shared" ref="F22" si="8">F12+F13+F14+F15+F16+F17+F18+F19+F20+F21</f>
        <v>1025</v>
      </c>
      <c r="G22" s="20">
        <f>G12+G13+G14+G15+G16+G17+G18+G19+G20+G21</f>
        <v>106</v>
      </c>
      <c r="H22" s="20">
        <f>H12+H13+H14+H15+H16+H17+H18+H19+H20+H21</f>
        <v>3742</v>
      </c>
      <c r="I22" s="20">
        <f t="shared" ref="I22:V22" si="9">I12+I13+I14+I15+I16+I17+I18+I19+I20+I21</f>
        <v>0</v>
      </c>
      <c r="J22" s="20">
        <f t="shared" si="9"/>
        <v>0</v>
      </c>
      <c r="K22" s="20">
        <f t="shared" si="9"/>
        <v>1</v>
      </c>
      <c r="L22" s="20">
        <f t="shared" si="9"/>
        <v>1</v>
      </c>
      <c r="M22" s="20">
        <f t="shared" si="9"/>
        <v>0</v>
      </c>
      <c r="N22" s="20">
        <f t="shared" si="9"/>
        <v>0</v>
      </c>
      <c r="O22" s="20">
        <f t="shared" si="9"/>
        <v>0</v>
      </c>
      <c r="P22" s="20">
        <f t="shared" si="9"/>
        <v>1</v>
      </c>
      <c r="Q22" s="20">
        <f t="shared" si="9"/>
        <v>1946</v>
      </c>
      <c r="R22" s="20">
        <f t="shared" si="9"/>
        <v>1797</v>
      </c>
      <c r="S22" s="20">
        <f t="shared" si="9"/>
        <v>1025</v>
      </c>
      <c r="T22" s="20">
        <f t="shared" si="9"/>
        <v>106</v>
      </c>
      <c r="U22" s="20">
        <f t="shared" si="9"/>
        <v>1131</v>
      </c>
      <c r="V22" s="20">
        <f t="shared" si="9"/>
        <v>3743</v>
      </c>
    </row>
    <row r="25" spans="1:22" x14ac:dyDescent="0.25">
      <c r="M25" s="75" t="s">
        <v>93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M30:U30"/>
    <mergeCell ref="O9:P9"/>
    <mergeCell ref="A22:B22"/>
    <mergeCell ref="M25:U25"/>
    <mergeCell ref="M26:U26"/>
    <mergeCell ref="M29:U29"/>
    <mergeCell ref="A4:V4"/>
    <mergeCell ref="A5:V5"/>
    <mergeCell ref="A7:A10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</mergeCells>
  <pageMargins left="0.59055118110236227" right="0.19685039370078741" top="0.19685039370078741" bottom="0.19685039370078741" header="0.31496062992125984" footer="0.31496062992125984"/>
  <pageSetup orientation="landscape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V30"/>
  <sheetViews>
    <sheetView workbookViewId="0">
      <selection activeCell="W22" sqref="W22"/>
    </sheetView>
  </sheetViews>
  <sheetFormatPr defaultRowHeight="15" x14ac:dyDescent="0.25"/>
  <cols>
    <col min="1" max="1" width="3.42578125" customWidth="1"/>
    <col min="2" max="2" width="5.42578125" customWidth="1"/>
    <col min="3" max="3" width="5.7109375" customWidth="1"/>
    <col min="4" max="5" width="5.5703125" customWidth="1"/>
    <col min="6" max="6" width="5.42578125" customWidth="1"/>
    <col min="7" max="7" width="5" customWidth="1"/>
    <col min="8" max="8" width="8" customWidth="1"/>
    <col min="9" max="9" width="5.5703125" customWidth="1"/>
    <col min="10" max="10" width="5.85546875" customWidth="1"/>
    <col min="11" max="11" width="5.42578125" customWidth="1"/>
    <col min="12" max="12" width="5.140625" customWidth="1"/>
    <col min="13" max="13" width="4.5703125" customWidth="1"/>
    <col min="14" max="14" width="4.7109375" customWidth="1"/>
    <col min="15" max="15" width="4.85546875" customWidth="1"/>
    <col min="16" max="16" width="4.5703125" customWidth="1"/>
    <col min="17" max="17" width="5.42578125" customWidth="1"/>
    <col min="18" max="18" width="6" customWidth="1"/>
    <col min="19" max="19" width="5.7109375" customWidth="1"/>
    <col min="20" max="20" width="4.85546875" customWidth="1"/>
    <col min="21" max="21" width="6.140625" customWidth="1"/>
    <col min="22" max="22" width="7.85546875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72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205</v>
      </c>
      <c r="D12" s="16">
        <v>333</v>
      </c>
      <c r="E12" s="16">
        <v>265</v>
      </c>
      <c r="F12" s="16">
        <v>185</v>
      </c>
      <c r="G12" s="16">
        <v>20</v>
      </c>
      <c r="H12" s="16">
        <f>D12+E12</f>
        <v>598</v>
      </c>
      <c r="I12" s="26">
        <v>1</v>
      </c>
      <c r="J12" s="26">
        <v>0</v>
      </c>
      <c r="K12" s="26">
        <v>1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16">
        <f>D12+I12+K12-M12-O12</f>
        <v>335</v>
      </c>
      <c r="R12" s="16">
        <f>E12+J12+L12-N12-P12</f>
        <v>265</v>
      </c>
      <c r="S12" s="16">
        <f>F12</f>
        <v>185</v>
      </c>
      <c r="T12" s="16">
        <f>G12</f>
        <v>20</v>
      </c>
      <c r="U12" s="16">
        <f>S12+T12</f>
        <v>205</v>
      </c>
      <c r="V12" s="16">
        <f>Q12+R12</f>
        <v>600</v>
      </c>
    </row>
    <row r="13" spans="1:22" x14ac:dyDescent="0.25">
      <c r="A13" s="15" t="s">
        <v>27</v>
      </c>
      <c r="B13" s="5" t="s">
        <v>28</v>
      </c>
      <c r="C13" s="16">
        <f t="shared" ref="C13:C21" si="0">F13+G13</f>
        <v>135</v>
      </c>
      <c r="D13" s="16">
        <v>246</v>
      </c>
      <c r="E13" s="16">
        <v>228</v>
      </c>
      <c r="F13" s="16">
        <v>121</v>
      </c>
      <c r="G13" s="16">
        <v>14</v>
      </c>
      <c r="H13" s="16">
        <f t="shared" ref="H13:H21" si="1">D13+E13</f>
        <v>474</v>
      </c>
      <c r="I13" s="16">
        <v>0</v>
      </c>
      <c r="J13" s="16">
        <v>0</v>
      </c>
      <c r="K13" s="16">
        <v>0</v>
      </c>
      <c r="L13" s="16">
        <v>0</v>
      </c>
      <c r="M13" s="16">
        <v>1</v>
      </c>
      <c r="N13" s="16">
        <v>0</v>
      </c>
      <c r="O13" s="16">
        <v>1</v>
      </c>
      <c r="P13" s="16">
        <v>0</v>
      </c>
      <c r="Q13" s="16">
        <f t="shared" ref="Q13:Q21" si="2">D13+I13+K13-M13-O13</f>
        <v>244</v>
      </c>
      <c r="R13" s="16">
        <f t="shared" ref="R13:R21" si="3">E13+J13+L13-N13-P13</f>
        <v>228</v>
      </c>
      <c r="S13" s="16">
        <v>120</v>
      </c>
      <c r="T13" s="16">
        <v>15</v>
      </c>
      <c r="U13" s="16">
        <f t="shared" ref="U13:U21" si="4">S13+T13</f>
        <v>135</v>
      </c>
      <c r="V13" s="16">
        <f t="shared" ref="V13:V21" si="5">Q13+R13</f>
        <v>472</v>
      </c>
    </row>
    <row r="14" spans="1:22" x14ac:dyDescent="0.25">
      <c r="A14" s="15" t="s">
        <v>29</v>
      </c>
      <c r="B14" s="5" t="s">
        <v>30</v>
      </c>
      <c r="C14" s="16">
        <f t="shared" si="0"/>
        <v>103</v>
      </c>
      <c r="D14" s="16">
        <v>212</v>
      </c>
      <c r="E14" s="18">
        <v>164</v>
      </c>
      <c r="F14" s="18">
        <v>101</v>
      </c>
      <c r="G14" s="18">
        <v>2</v>
      </c>
      <c r="H14" s="16">
        <f t="shared" si="1"/>
        <v>376</v>
      </c>
      <c r="I14" s="16">
        <v>0</v>
      </c>
      <c r="J14" s="16">
        <v>1</v>
      </c>
      <c r="K14" s="16">
        <v>0</v>
      </c>
      <c r="L14" s="16">
        <v>0</v>
      </c>
      <c r="M14" s="16">
        <v>2</v>
      </c>
      <c r="N14" s="16">
        <v>0</v>
      </c>
      <c r="O14" s="16">
        <v>0</v>
      </c>
      <c r="P14" s="16">
        <v>0</v>
      </c>
      <c r="Q14" s="16">
        <f t="shared" si="2"/>
        <v>210</v>
      </c>
      <c r="R14" s="16">
        <f t="shared" si="3"/>
        <v>165</v>
      </c>
      <c r="S14" s="16">
        <v>100</v>
      </c>
      <c r="T14" s="16">
        <v>3</v>
      </c>
      <c r="U14" s="16">
        <f t="shared" si="4"/>
        <v>103</v>
      </c>
      <c r="V14" s="16">
        <f t="shared" si="5"/>
        <v>375</v>
      </c>
    </row>
    <row r="15" spans="1:22" x14ac:dyDescent="0.25">
      <c r="A15" s="15" t="s">
        <v>31</v>
      </c>
      <c r="B15" s="5" t="s">
        <v>32</v>
      </c>
      <c r="C15" s="16">
        <f t="shared" si="0"/>
        <v>85</v>
      </c>
      <c r="D15" s="16">
        <v>167</v>
      </c>
      <c r="E15" s="18">
        <v>173</v>
      </c>
      <c r="F15" s="18">
        <v>75</v>
      </c>
      <c r="G15" s="18">
        <v>10</v>
      </c>
      <c r="H15" s="16">
        <f t="shared" si="1"/>
        <v>340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f t="shared" si="2"/>
        <v>167</v>
      </c>
      <c r="R15" s="16">
        <f t="shared" si="3"/>
        <v>173</v>
      </c>
      <c r="S15" s="16">
        <f t="shared" ref="S15:S21" si="6">F15</f>
        <v>75</v>
      </c>
      <c r="T15" s="16">
        <f t="shared" ref="T15:T21" si="7">G15</f>
        <v>10</v>
      </c>
      <c r="U15" s="16">
        <f t="shared" si="4"/>
        <v>85</v>
      </c>
      <c r="V15" s="16">
        <f t="shared" si="5"/>
        <v>340</v>
      </c>
    </row>
    <row r="16" spans="1:22" x14ac:dyDescent="0.25">
      <c r="A16" s="15" t="s">
        <v>33</v>
      </c>
      <c r="B16" s="5" t="s">
        <v>34</v>
      </c>
      <c r="C16" s="16">
        <f t="shared" si="0"/>
        <v>108</v>
      </c>
      <c r="D16" s="16">
        <v>153</v>
      </c>
      <c r="E16" s="18">
        <v>131</v>
      </c>
      <c r="F16" s="18">
        <v>97</v>
      </c>
      <c r="G16" s="18">
        <v>11</v>
      </c>
      <c r="H16" s="16">
        <f t="shared" si="1"/>
        <v>284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f t="shared" si="2"/>
        <v>153</v>
      </c>
      <c r="R16" s="16">
        <f t="shared" si="3"/>
        <v>131</v>
      </c>
      <c r="S16" s="16">
        <f t="shared" si="6"/>
        <v>97</v>
      </c>
      <c r="T16" s="16">
        <f t="shared" si="7"/>
        <v>11</v>
      </c>
      <c r="U16" s="16">
        <f t="shared" si="4"/>
        <v>108</v>
      </c>
      <c r="V16" s="16">
        <f t="shared" si="5"/>
        <v>284</v>
      </c>
    </row>
    <row r="17" spans="1:22" x14ac:dyDescent="0.25">
      <c r="A17" s="15" t="s">
        <v>35</v>
      </c>
      <c r="B17" s="5" t="s">
        <v>36</v>
      </c>
      <c r="C17" s="16">
        <f t="shared" si="0"/>
        <v>97</v>
      </c>
      <c r="D17" s="16">
        <v>149</v>
      </c>
      <c r="E17" s="18">
        <v>163</v>
      </c>
      <c r="F17" s="18">
        <v>82</v>
      </c>
      <c r="G17" s="18">
        <v>15</v>
      </c>
      <c r="H17" s="16">
        <f t="shared" si="1"/>
        <v>312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f t="shared" si="2"/>
        <v>149</v>
      </c>
      <c r="R17" s="16">
        <f t="shared" si="3"/>
        <v>163</v>
      </c>
      <c r="S17" s="16">
        <f t="shared" si="6"/>
        <v>82</v>
      </c>
      <c r="T17" s="16">
        <f t="shared" si="7"/>
        <v>15</v>
      </c>
      <c r="U17" s="16">
        <f t="shared" si="4"/>
        <v>97</v>
      </c>
      <c r="V17" s="16">
        <f t="shared" si="5"/>
        <v>312</v>
      </c>
    </row>
    <row r="18" spans="1:22" x14ac:dyDescent="0.25">
      <c r="A18" s="15" t="s">
        <v>37</v>
      </c>
      <c r="B18" s="5" t="s">
        <v>38</v>
      </c>
      <c r="C18" s="16">
        <f t="shared" si="0"/>
        <v>105</v>
      </c>
      <c r="D18" s="16">
        <v>175</v>
      </c>
      <c r="E18" s="18">
        <v>187</v>
      </c>
      <c r="F18" s="18">
        <v>98</v>
      </c>
      <c r="G18" s="18">
        <v>7</v>
      </c>
      <c r="H18" s="16">
        <f t="shared" si="1"/>
        <v>362</v>
      </c>
      <c r="I18" s="16">
        <v>1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f t="shared" si="2"/>
        <v>176</v>
      </c>
      <c r="R18" s="16">
        <f t="shared" si="3"/>
        <v>187</v>
      </c>
      <c r="S18" s="16">
        <f t="shared" si="6"/>
        <v>98</v>
      </c>
      <c r="T18" s="16">
        <f t="shared" si="7"/>
        <v>7</v>
      </c>
      <c r="U18" s="16">
        <f t="shared" si="4"/>
        <v>105</v>
      </c>
      <c r="V18" s="16">
        <f t="shared" si="5"/>
        <v>363</v>
      </c>
    </row>
    <row r="19" spans="1:22" x14ac:dyDescent="0.25">
      <c r="A19" s="15" t="s">
        <v>39</v>
      </c>
      <c r="B19" s="5" t="s">
        <v>40</v>
      </c>
      <c r="C19" s="16">
        <f t="shared" si="0"/>
        <v>111</v>
      </c>
      <c r="D19" s="16">
        <v>196</v>
      </c>
      <c r="E19" s="16">
        <v>196</v>
      </c>
      <c r="F19" s="18">
        <v>100</v>
      </c>
      <c r="G19" s="16">
        <v>11</v>
      </c>
      <c r="H19" s="16">
        <f t="shared" si="1"/>
        <v>392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f t="shared" si="2"/>
        <v>196</v>
      </c>
      <c r="R19" s="16">
        <f t="shared" si="3"/>
        <v>196</v>
      </c>
      <c r="S19" s="16">
        <f t="shared" si="6"/>
        <v>100</v>
      </c>
      <c r="T19" s="16">
        <f t="shared" si="7"/>
        <v>11</v>
      </c>
      <c r="U19" s="16">
        <f t="shared" si="4"/>
        <v>111</v>
      </c>
      <c r="V19" s="16">
        <f t="shared" si="5"/>
        <v>392</v>
      </c>
    </row>
    <row r="20" spans="1:22" x14ac:dyDescent="0.25">
      <c r="A20" s="15" t="s">
        <v>41</v>
      </c>
      <c r="B20" s="5" t="s">
        <v>42</v>
      </c>
      <c r="C20" s="16">
        <f t="shared" si="0"/>
        <v>116</v>
      </c>
      <c r="D20" s="16">
        <v>208</v>
      </c>
      <c r="E20" s="16">
        <v>192</v>
      </c>
      <c r="F20" s="18">
        <v>104</v>
      </c>
      <c r="G20" s="16">
        <v>12</v>
      </c>
      <c r="H20" s="16">
        <f t="shared" si="1"/>
        <v>400</v>
      </c>
      <c r="I20" s="16">
        <v>0</v>
      </c>
      <c r="J20" s="16">
        <v>0</v>
      </c>
      <c r="K20" s="16">
        <v>0</v>
      </c>
      <c r="L20" s="16">
        <v>1</v>
      </c>
      <c r="M20" s="16">
        <v>0</v>
      </c>
      <c r="N20" s="16">
        <v>0</v>
      </c>
      <c r="O20" s="16">
        <v>0</v>
      </c>
      <c r="P20" s="16">
        <v>0</v>
      </c>
      <c r="Q20" s="16">
        <f t="shared" si="2"/>
        <v>208</v>
      </c>
      <c r="R20" s="16">
        <f t="shared" si="3"/>
        <v>193</v>
      </c>
      <c r="S20" s="16">
        <f t="shared" si="6"/>
        <v>104</v>
      </c>
      <c r="T20" s="16">
        <f t="shared" si="7"/>
        <v>12</v>
      </c>
      <c r="U20" s="16">
        <f t="shared" si="4"/>
        <v>116</v>
      </c>
      <c r="V20" s="16">
        <f t="shared" si="5"/>
        <v>401</v>
      </c>
    </row>
    <row r="21" spans="1:22" x14ac:dyDescent="0.25">
      <c r="A21" s="15" t="s">
        <v>43</v>
      </c>
      <c r="B21" s="5" t="s">
        <v>44</v>
      </c>
      <c r="C21" s="16">
        <f t="shared" si="0"/>
        <v>66</v>
      </c>
      <c r="D21" s="16">
        <v>107</v>
      </c>
      <c r="E21" s="16">
        <v>98</v>
      </c>
      <c r="F21" s="18">
        <v>62</v>
      </c>
      <c r="G21" s="16">
        <v>4</v>
      </c>
      <c r="H21" s="16">
        <f t="shared" si="1"/>
        <v>205</v>
      </c>
      <c r="I21" s="27">
        <v>0</v>
      </c>
      <c r="J21" s="27">
        <v>1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16">
        <f t="shared" si="2"/>
        <v>107</v>
      </c>
      <c r="R21" s="16">
        <f t="shared" si="3"/>
        <v>99</v>
      </c>
      <c r="S21" s="16">
        <f t="shared" si="6"/>
        <v>62</v>
      </c>
      <c r="T21" s="16">
        <f t="shared" si="7"/>
        <v>4</v>
      </c>
      <c r="U21" s="16">
        <f t="shared" si="4"/>
        <v>66</v>
      </c>
      <c r="V21" s="16">
        <f t="shared" si="5"/>
        <v>206</v>
      </c>
    </row>
    <row r="22" spans="1:22" x14ac:dyDescent="0.25">
      <c r="A22" s="76" t="s">
        <v>14</v>
      </c>
      <c r="B22" s="77"/>
      <c r="C22" s="20">
        <f>C12+C13+C14+C15+C16+C17+C18+C19+C20+C21</f>
        <v>1131</v>
      </c>
      <c r="D22" s="20">
        <f>D12+D13+D14+D15+D16+D17+D18+D19+D20+D21</f>
        <v>1946</v>
      </c>
      <c r="E22" s="20">
        <f t="shared" ref="E22:V22" si="8">E12+E13+E14+E15+E16+E17+E18+E19+E20+E21</f>
        <v>1797</v>
      </c>
      <c r="F22" s="20">
        <f t="shared" si="8"/>
        <v>1025</v>
      </c>
      <c r="G22" s="20">
        <f t="shared" si="8"/>
        <v>106</v>
      </c>
      <c r="H22" s="20">
        <f t="shared" si="8"/>
        <v>3743</v>
      </c>
      <c r="I22" s="20">
        <f t="shared" si="8"/>
        <v>2</v>
      </c>
      <c r="J22" s="20">
        <f t="shared" si="8"/>
        <v>2</v>
      </c>
      <c r="K22" s="20">
        <f t="shared" si="8"/>
        <v>1</v>
      </c>
      <c r="L22" s="20">
        <f t="shared" si="8"/>
        <v>1</v>
      </c>
      <c r="M22" s="20">
        <f t="shared" si="8"/>
        <v>3</v>
      </c>
      <c r="N22" s="20">
        <f t="shared" si="8"/>
        <v>0</v>
      </c>
      <c r="O22" s="20">
        <f t="shared" si="8"/>
        <v>1</v>
      </c>
      <c r="P22" s="20">
        <f t="shared" si="8"/>
        <v>0</v>
      </c>
      <c r="Q22" s="20">
        <f t="shared" si="8"/>
        <v>1945</v>
      </c>
      <c r="R22" s="20">
        <f t="shared" si="8"/>
        <v>1800</v>
      </c>
      <c r="S22" s="20">
        <f t="shared" si="8"/>
        <v>1023</v>
      </c>
      <c r="T22" s="20">
        <f t="shared" si="8"/>
        <v>108</v>
      </c>
      <c r="U22" s="20">
        <f t="shared" si="8"/>
        <v>1131</v>
      </c>
      <c r="V22" s="20">
        <f t="shared" si="8"/>
        <v>3745</v>
      </c>
    </row>
    <row r="25" spans="1:22" x14ac:dyDescent="0.25">
      <c r="M25" s="75" t="s">
        <v>100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A4:V4"/>
    <mergeCell ref="A5:V5"/>
    <mergeCell ref="A7:A10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  <mergeCell ref="M30:U30"/>
    <mergeCell ref="O9:P9"/>
    <mergeCell ref="A22:B22"/>
    <mergeCell ref="M25:U25"/>
    <mergeCell ref="M26:U26"/>
    <mergeCell ref="M29:U29"/>
  </mergeCells>
  <pageMargins left="0.59055118110236204" right="0.196850393700787" top="0.196850393700787" bottom="0.196850393700787" header="0.31496062992126" footer="0.31496062992126"/>
  <pageSetup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V30"/>
  <sheetViews>
    <sheetView workbookViewId="0">
      <selection activeCell="AB19" sqref="AB19"/>
    </sheetView>
  </sheetViews>
  <sheetFormatPr defaultRowHeight="15" x14ac:dyDescent="0.25"/>
  <cols>
    <col min="1" max="1" width="4.140625" customWidth="1"/>
    <col min="2" max="2" width="5.42578125" customWidth="1"/>
    <col min="3" max="3" width="5.5703125" customWidth="1"/>
    <col min="4" max="4" width="5.85546875" customWidth="1"/>
    <col min="5" max="6" width="5.7109375" customWidth="1"/>
    <col min="7" max="7" width="5.140625" customWidth="1"/>
    <col min="8" max="8" width="8.140625" customWidth="1"/>
    <col min="9" max="9" width="4" bestFit="1" customWidth="1"/>
    <col min="10" max="10" width="4.140625" customWidth="1"/>
    <col min="11" max="11" width="5" customWidth="1"/>
    <col min="12" max="12" width="5.28515625" customWidth="1"/>
    <col min="13" max="13" width="4.28515625" customWidth="1"/>
    <col min="14" max="14" width="4.5703125" customWidth="1"/>
    <col min="15" max="15" width="4.28515625" customWidth="1"/>
    <col min="16" max="16" width="4.42578125" customWidth="1"/>
    <col min="17" max="17" width="5.42578125" customWidth="1"/>
    <col min="18" max="18" width="5.85546875" customWidth="1"/>
    <col min="19" max="19" width="6" customWidth="1"/>
    <col min="20" max="20" width="5.5703125" customWidth="1"/>
    <col min="21" max="21" width="6.5703125" customWidth="1"/>
    <col min="22" max="22" width="8.42578125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96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205</v>
      </c>
      <c r="D12" s="16">
        <v>335</v>
      </c>
      <c r="E12" s="16">
        <v>265</v>
      </c>
      <c r="F12" s="16">
        <v>185</v>
      </c>
      <c r="G12" s="16">
        <v>20</v>
      </c>
      <c r="H12" s="16">
        <f>D12+E12</f>
        <v>600</v>
      </c>
      <c r="I12" s="26">
        <v>0</v>
      </c>
      <c r="J12" s="26">
        <v>0</v>
      </c>
      <c r="K12" s="26">
        <v>0</v>
      </c>
      <c r="L12" s="26">
        <v>0</v>
      </c>
      <c r="M12" s="26">
        <v>2</v>
      </c>
      <c r="N12" s="26">
        <v>0</v>
      </c>
      <c r="O12" s="26">
        <v>0</v>
      </c>
      <c r="P12" s="26">
        <v>0</v>
      </c>
      <c r="Q12" s="16">
        <f>D12+I12+K12-M12-O12</f>
        <v>333</v>
      </c>
      <c r="R12" s="16">
        <f>E12+J12+L12-N12-P12</f>
        <v>265</v>
      </c>
      <c r="S12" s="16">
        <f>F12</f>
        <v>185</v>
      </c>
      <c r="T12" s="16">
        <f>G12</f>
        <v>20</v>
      </c>
      <c r="U12" s="16">
        <f>S12+T12</f>
        <v>205</v>
      </c>
      <c r="V12" s="16">
        <f t="shared" ref="V12:V21" si="0">Q12+R12</f>
        <v>598</v>
      </c>
    </row>
    <row r="13" spans="1:22" x14ac:dyDescent="0.25">
      <c r="A13" s="15" t="s">
        <v>27</v>
      </c>
      <c r="B13" s="5" t="s">
        <v>28</v>
      </c>
      <c r="C13" s="16">
        <f t="shared" ref="C13:C21" si="1">F13+G13</f>
        <v>135</v>
      </c>
      <c r="D13" s="16">
        <v>244</v>
      </c>
      <c r="E13" s="16">
        <v>228</v>
      </c>
      <c r="F13" s="16">
        <v>120</v>
      </c>
      <c r="G13" s="16">
        <v>15</v>
      </c>
      <c r="H13" s="16">
        <f>D13+E13</f>
        <v>472</v>
      </c>
      <c r="I13" s="16">
        <v>1</v>
      </c>
      <c r="J13" s="16">
        <v>0</v>
      </c>
      <c r="K13" s="16">
        <v>0</v>
      </c>
      <c r="L13" s="16">
        <v>0</v>
      </c>
      <c r="M13" s="16">
        <v>1</v>
      </c>
      <c r="N13" s="16">
        <v>0</v>
      </c>
      <c r="O13" s="16">
        <v>0</v>
      </c>
      <c r="P13" s="16">
        <v>0</v>
      </c>
      <c r="Q13" s="16">
        <f t="shared" ref="Q13:Q21" si="2">D13+I13+K13-M13-O13</f>
        <v>244</v>
      </c>
      <c r="R13" s="16">
        <f>E13+J13+L13-N13-P12</f>
        <v>228</v>
      </c>
      <c r="S13" s="16">
        <v>120</v>
      </c>
      <c r="T13" s="16">
        <v>16</v>
      </c>
      <c r="U13" s="16">
        <f t="shared" ref="U13:U21" si="3">S13+T13</f>
        <v>136</v>
      </c>
      <c r="V13" s="16">
        <f t="shared" si="0"/>
        <v>472</v>
      </c>
    </row>
    <row r="14" spans="1:22" x14ac:dyDescent="0.25">
      <c r="A14" s="15" t="s">
        <v>29</v>
      </c>
      <c r="B14" s="5" t="s">
        <v>30</v>
      </c>
      <c r="C14" s="16">
        <f t="shared" si="1"/>
        <v>103</v>
      </c>
      <c r="D14" s="16">
        <v>210</v>
      </c>
      <c r="E14" s="18">
        <v>165</v>
      </c>
      <c r="F14" s="18">
        <v>100</v>
      </c>
      <c r="G14" s="18">
        <v>3</v>
      </c>
      <c r="H14" s="16">
        <f t="shared" ref="H14:H21" si="4">D14+E14</f>
        <v>375</v>
      </c>
      <c r="I14" s="16">
        <v>0</v>
      </c>
      <c r="J14" s="16">
        <v>1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f t="shared" si="2"/>
        <v>210</v>
      </c>
      <c r="R14" s="16">
        <f t="shared" ref="R14:R21" si="5">E14+J14+L14-N14-P14</f>
        <v>166</v>
      </c>
      <c r="S14" s="16">
        <f t="shared" ref="S14:S20" si="6">F14</f>
        <v>100</v>
      </c>
      <c r="T14" s="16">
        <f t="shared" ref="T14:T21" si="7">G14</f>
        <v>3</v>
      </c>
      <c r="U14" s="16">
        <f t="shared" si="3"/>
        <v>103</v>
      </c>
      <c r="V14" s="16">
        <f t="shared" si="0"/>
        <v>376</v>
      </c>
    </row>
    <row r="15" spans="1:22" x14ac:dyDescent="0.25">
      <c r="A15" s="15" t="s">
        <v>31</v>
      </c>
      <c r="B15" s="5" t="s">
        <v>32</v>
      </c>
      <c r="C15" s="16">
        <f t="shared" si="1"/>
        <v>85</v>
      </c>
      <c r="D15" s="16">
        <v>167</v>
      </c>
      <c r="E15" s="18">
        <v>173</v>
      </c>
      <c r="F15" s="18">
        <v>75</v>
      </c>
      <c r="G15" s="18">
        <v>10</v>
      </c>
      <c r="H15" s="16">
        <f t="shared" si="4"/>
        <v>340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f t="shared" si="2"/>
        <v>167</v>
      </c>
      <c r="R15" s="16">
        <f t="shared" si="5"/>
        <v>173</v>
      </c>
      <c r="S15" s="16">
        <f t="shared" si="6"/>
        <v>75</v>
      </c>
      <c r="T15" s="16">
        <f t="shared" si="7"/>
        <v>10</v>
      </c>
      <c r="U15" s="16">
        <f t="shared" si="3"/>
        <v>85</v>
      </c>
      <c r="V15" s="16">
        <f t="shared" si="0"/>
        <v>340</v>
      </c>
    </row>
    <row r="16" spans="1:22" x14ac:dyDescent="0.25">
      <c r="A16" s="15" t="s">
        <v>33</v>
      </c>
      <c r="B16" s="5" t="s">
        <v>34</v>
      </c>
      <c r="C16" s="16">
        <f t="shared" si="1"/>
        <v>108</v>
      </c>
      <c r="D16" s="16">
        <v>153</v>
      </c>
      <c r="E16" s="18">
        <v>131</v>
      </c>
      <c r="F16" s="18">
        <v>97</v>
      </c>
      <c r="G16" s="18">
        <v>11</v>
      </c>
      <c r="H16" s="16">
        <f t="shared" si="4"/>
        <v>284</v>
      </c>
      <c r="I16" s="16">
        <v>1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f t="shared" si="2"/>
        <v>154</v>
      </c>
      <c r="R16" s="16">
        <f t="shared" si="5"/>
        <v>131</v>
      </c>
      <c r="S16" s="16">
        <f t="shared" si="6"/>
        <v>97</v>
      </c>
      <c r="T16" s="16">
        <f t="shared" si="7"/>
        <v>11</v>
      </c>
      <c r="U16" s="16">
        <f t="shared" si="3"/>
        <v>108</v>
      </c>
      <c r="V16" s="16">
        <f t="shared" si="0"/>
        <v>285</v>
      </c>
    </row>
    <row r="17" spans="1:22" x14ac:dyDescent="0.25">
      <c r="A17" s="15" t="s">
        <v>35</v>
      </c>
      <c r="B17" s="5" t="s">
        <v>36</v>
      </c>
      <c r="C17" s="16">
        <f t="shared" si="1"/>
        <v>97</v>
      </c>
      <c r="D17" s="16">
        <v>149</v>
      </c>
      <c r="E17" s="18">
        <v>163</v>
      </c>
      <c r="F17" s="18">
        <v>82</v>
      </c>
      <c r="G17" s="18">
        <v>15</v>
      </c>
      <c r="H17" s="16">
        <f t="shared" si="4"/>
        <v>312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f t="shared" si="2"/>
        <v>149</v>
      </c>
      <c r="R17" s="16">
        <f t="shared" si="5"/>
        <v>163</v>
      </c>
      <c r="S17" s="16">
        <f t="shared" si="6"/>
        <v>82</v>
      </c>
      <c r="T17" s="16">
        <f t="shared" si="7"/>
        <v>15</v>
      </c>
      <c r="U17" s="16">
        <f t="shared" si="3"/>
        <v>97</v>
      </c>
      <c r="V17" s="16">
        <f t="shared" si="0"/>
        <v>312</v>
      </c>
    </row>
    <row r="18" spans="1:22" x14ac:dyDescent="0.25">
      <c r="A18" s="15" t="s">
        <v>37</v>
      </c>
      <c r="B18" s="5" t="s">
        <v>38</v>
      </c>
      <c r="C18" s="16">
        <f t="shared" si="1"/>
        <v>105</v>
      </c>
      <c r="D18" s="16">
        <v>176</v>
      </c>
      <c r="E18" s="18">
        <v>187</v>
      </c>
      <c r="F18" s="18">
        <v>98</v>
      </c>
      <c r="G18" s="18">
        <v>7</v>
      </c>
      <c r="H18" s="16">
        <f t="shared" si="4"/>
        <v>363</v>
      </c>
      <c r="I18" s="16">
        <v>0</v>
      </c>
      <c r="J18" s="16">
        <v>1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f t="shared" si="2"/>
        <v>176</v>
      </c>
      <c r="R18" s="16">
        <f t="shared" si="5"/>
        <v>188</v>
      </c>
      <c r="S18" s="16">
        <f t="shared" si="6"/>
        <v>98</v>
      </c>
      <c r="T18" s="16">
        <f t="shared" si="7"/>
        <v>7</v>
      </c>
      <c r="U18" s="16">
        <f t="shared" si="3"/>
        <v>105</v>
      </c>
      <c r="V18" s="16">
        <f t="shared" si="0"/>
        <v>364</v>
      </c>
    </row>
    <row r="19" spans="1:22" x14ac:dyDescent="0.25">
      <c r="A19" s="15" t="s">
        <v>39</v>
      </c>
      <c r="B19" s="5" t="s">
        <v>40</v>
      </c>
      <c r="C19" s="16">
        <f t="shared" si="1"/>
        <v>111</v>
      </c>
      <c r="D19" s="16">
        <v>196</v>
      </c>
      <c r="E19" s="16">
        <v>196</v>
      </c>
      <c r="F19" s="18">
        <v>100</v>
      </c>
      <c r="G19" s="16">
        <v>11</v>
      </c>
      <c r="H19" s="16">
        <f t="shared" si="4"/>
        <v>392</v>
      </c>
      <c r="I19" s="16">
        <v>1</v>
      </c>
      <c r="J19" s="16">
        <v>0</v>
      </c>
      <c r="K19" s="16">
        <v>0</v>
      </c>
      <c r="L19" s="16">
        <v>0</v>
      </c>
      <c r="M19" s="16">
        <v>1</v>
      </c>
      <c r="N19" s="16">
        <v>0</v>
      </c>
      <c r="O19" s="16">
        <v>0</v>
      </c>
      <c r="P19" s="16">
        <v>0</v>
      </c>
      <c r="Q19" s="16">
        <f t="shared" si="2"/>
        <v>196</v>
      </c>
      <c r="R19" s="16">
        <f t="shared" si="5"/>
        <v>196</v>
      </c>
      <c r="S19" s="16">
        <v>98</v>
      </c>
      <c r="T19" s="16">
        <v>13</v>
      </c>
      <c r="U19" s="16">
        <f t="shared" si="3"/>
        <v>111</v>
      </c>
      <c r="V19" s="16">
        <f t="shared" si="0"/>
        <v>392</v>
      </c>
    </row>
    <row r="20" spans="1:22" x14ac:dyDescent="0.25">
      <c r="A20" s="15" t="s">
        <v>41</v>
      </c>
      <c r="B20" s="5" t="s">
        <v>42</v>
      </c>
      <c r="C20" s="16">
        <f t="shared" si="1"/>
        <v>116</v>
      </c>
      <c r="D20" s="16">
        <v>208</v>
      </c>
      <c r="E20" s="16">
        <v>193</v>
      </c>
      <c r="F20" s="18">
        <v>104</v>
      </c>
      <c r="G20" s="16">
        <v>12</v>
      </c>
      <c r="H20" s="16">
        <f t="shared" si="4"/>
        <v>401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f t="shared" si="2"/>
        <v>208</v>
      </c>
      <c r="R20" s="16">
        <f t="shared" si="5"/>
        <v>193</v>
      </c>
      <c r="S20" s="16">
        <f t="shared" si="6"/>
        <v>104</v>
      </c>
      <c r="T20" s="16">
        <f t="shared" si="7"/>
        <v>12</v>
      </c>
      <c r="U20" s="16">
        <f t="shared" si="3"/>
        <v>116</v>
      </c>
      <c r="V20" s="16">
        <f t="shared" si="0"/>
        <v>401</v>
      </c>
    </row>
    <row r="21" spans="1:22" x14ac:dyDescent="0.25">
      <c r="A21" s="15" t="s">
        <v>43</v>
      </c>
      <c r="B21" s="5" t="s">
        <v>44</v>
      </c>
      <c r="C21" s="16">
        <f t="shared" si="1"/>
        <v>66</v>
      </c>
      <c r="D21" s="16">
        <v>107</v>
      </c>
      <c r="E21" s="16">
        <v>99</v>
      </c>
      <c r="F21" s="18">
        <v>62</v>
      </c>
      <c r="G21" s="16">
        <v>4</v>
      </c>
      <c r="H21" s="16">
        <f t="shared" si="4"/>
        <v>206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16">
        <f t="shared" si="2"/>
        <v>107</v>
      </c>
      <c r="R21" s="16">
        <f t="shared" si="5"/>
        <v>99</v>
      </c>
      <c r="S21" s="16">
        <f>F21</f>
        <v>62</v>
      </c>
      <c r="T21" s="16">
        <f t="shared" si="7"/>
        <v>4</v>
      </c>
      <c r="U21" s="16">
        <f t="shared" si="3"/>
        <v>66</v>
      </c>
      <c r="V21" s="16">
        <f t="shared" si="0"/>
        <v>206</v>
      </c>
    </row>
    <row r="22" spans="1:22" x14ac:dyDescent="0.25">
      <c r="A22" s="76" t="s">
        <v>14</v>
      </c>
      <c r="B22" s="77"/>
      <c r="C22" s="20">
        <f>C12+C13+C14+C15+C16+C17+C18+C19+C20+C21</f>
        <v>1131</v>
      </c>
      <c r="D22" s="20">
        <f>D12+D13+D14+D15+D16+D17+D18+D19+D20+D21</f>
        <v>1945</v>
      </c>
      <c r="E22" s="20">
        <f t="shared" ref="E22:U22" si="8">E12+E13+E14+E15+E16+E17+E18+E19+E20+E21</f>
        <v>1800</v>
      </c>
      <c r="F22" s="20">
        <f t="shared" si="8"/>
        <v>1023</v>
      </c>
      <c r="G22" s="20">
        <f t="shared" si="8"/>
        <v>108</v>
      </c>
      <c r="H22" s="20">
        <f t="shared" si="8"/>
        <v>3745</v>
      </c>
      <c r="I22" s="20">
        <f t="shared" si="8"/>
        <v>3</v>
      </c>
      <c r="J22" s="20">
        <f t="shared" si="8"/>
        <v>2</v>
      </c>
      <c r="K22" s="20">
        <f t="shared" si="8"/>
        <v>0</v>
      </c>
      <c r="L22" s="20">
        <v>0</v>
      </c>
      <c r="M22" s="20">
        <f t="shared" si="8"/>
        <v>4</v>
      </c>
      <c r="N22" s="20">
        <f t="shared" si="8"/>
        <v>0</v>
      </c>
      <c r="O22" s="20">
        <f t="shared" si="8"/>
        <v>0</v>
      </c>
      <c r="P22" s="20">
        <f t="shared" si="8"/>
        <v>0</v>
      </c>
      <c r="Q22" s="20">
        <f t="shared" si="8"/>
        <v>1944</v>
      </c>
      <c r="R22" s="20">
        <f t="shared" si="8"/>
        <v>1802</v>
      </c>
      <c r="S22" s="20">
        <f t="shared" si="8"/>
        <v>1021</v>
      </c>
      <c r="T22" s="20">
        <f t="shared" si="8"/>
        <v>111</v>
      </c>
      <c r="U22" s="20">
        <f t="shared" si="8"/>
        <v>1132</v>
      </c>
      <c r="V22" s="20">
        <f>V12+V13+V14+V15+V16+V17+V18+V19+V20+V21</f>
        <v>3746</v>
      </c>
    </row>
    <row r="25" spans="1:22" x14ac:dyDescent="0.25">
      <c r="M25" s="75" t="s">
        <v>99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A4:V4"/>
    <mergeCell ref="A5:V5"/>
    <mergeCell ref="A7:A10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  <mergeCell ref="M30:U30"/>
    <mergeCell ref="O9:P9"/>
    <mergeCell ref="A22:B22"/>
    <mergeCell ref="M25:U25"/>
    <mergeCell ref="M26:U26"/>
    <mergeCell ref="M29:U29"/>
  </mergeCells>
  <pageMargins left="0.59055118110236227" right="0.19685039370078741" top="0.19685039370078741" bottom="0.19685039370078741" header="0.31496062992125984" footer="0.31496062992125984"/>
  <pageSetup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A30"/>
  <sheetViews>
    <sheetView workbookViewId="0">
      <selection activeCell="X30" sqref="X30"/>
    </sheetView>
  </sheetViews>
  <sheetFormatPr defaultRowHeight="15" x14ac:dyDescent="0.25"/>
  <cols>
    <col min="1" max="1" width="3" customWidth="1"/>
    <col min="2" max="3" width="6" customWidth="1"/>
    <col min="4" max="4" width="6.140625" customWidth="1"/>
    <col min="5" max="6" width="5.42578125" customWidth="1"/>
    <col min="7" max="7" width="5.28515625" customWidth="1"/>
    <col min="8" max="8" width="7.7109375" customWidth="1"/>
    <col min="9" max="16" width="4.5703125" customWidth="1"/>
    <col min="17" max="17" width="5.5703125" customWidth="1"/>
    <col min="18" max="18" width="6.28515625" customWidth="1"/>
    <col min="19" max="19" width="6.140625" customWidth="1"/>
    <col min="20" max="20" width="6.7109375" customWidth="1"/>
    <col min="21" max="21" width="7.140625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97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205</v>
      </c>
      <c r="D12" s="16">
        <v>333</v>
      </c>
      <c r="E12" s="16">
        <v>265</v>
      </c>
      <c r="F12" s="16">
        <v>185</v>
      </c>
      <c r="G12" s="16">
        <v>20</v>
      </c>
      <c r="H12" s="16">
        <f>D12+E12</f>
        <v>598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16">
        <f>D12+I12+K12-M12-O12</f>
        <v>333</v>
      </c>
      <c r="R12" s="16">
        <f>E12+J12+L12-N12-P12</f>
        <v>265</v>
      </c>
      <c r="S12" s="16">
        <f>F12</f>
        <v>185</v>
      </c>
      <c r="T12" s="16">
        <f>G12</f>
        <v>20</v>
      </c>
      <c r="U12" s="16">
        <f>S12+T12</f>
        <v>205</v>
      </c>
      <c r="V12" s="16">
        <f>Q12+R12</f>
        <v>598</v>
      </c>
    </row>
    <row r="13" spans="1:22" x14ac:dyDescent="0.25">
      <c r="A13" s="15" t="s">
        <v>27</v>
      </c>
      <c r="B13" s="5" t="s">
        <v>28</v>
      </c>
      <c r="C13" s="16">
        <f t="shared" ref="C13:C21" si="0">F13+G13</f>
        <v>136</v>
      </c>
      <c r="D13" s="16">
        <v>244</v>
      </c>
      <c r="E13" s="16">
        <v>228</v>
      </c>
      <c r="F13" s="16">
        <v>120</v>
      </c>
      <c r="G13" s="16">
        <v>16</v>
      </c>
      <c r="H13" s="16">
        <f t="shared" ref="H13:H21" si="1">D13+E13</f>
        <v>472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f t="shared" ref="Q13:Q21" si="2">D13+I13+K13-M13-O13</f>
        <v>244</v>
      </c>
      <c r="R13" s="16">
        <f t="shared" ref="R13:R21" si="3">E13+J13+L13-N13-P13</f>
        <v>228</v>
      </c>
      <c r="S13" s="16">
        <f t="shared" ref="S13:S21" si="4">F13</f>
        <v>120</v>
      </c>
      <c r="T13" s="16">
        <f t="shared" ref="T13:T21" si="5">G13</f>
        <v>16</v>
      </c>
      <c r="U13" s="16">
        <f t="shared" ref="U13:U21" si="6">S13+T13</f>
        <v>136</v>
      </c>
      <c r="V13" s="16">
        <f t="shared" ref="V13:V21" si="7">Q13+R13</f>
        <v>472</v>
      </c>
    </row>
    <row r="14" spans="1:22" x14ac:dyDescent="0.25">
      <c r="A14" s="15" t="s">
        <v>29</v>
      </c>
      <c r="B14" s="5" t="s">
        <v>30</v>
      </c>
      <c r="C14" s="16">
        <f t="shared" si="0"/>
        <v>103</v>
      </c>
      <c r="D14" s="16">
        <v>210</v>
      </c>
      <c r="E14" s="18">
        <v>166</v>
      </c>
      <c r="F14" s="18">
        <v>100</v>
      </c>
      <c r="G14" s="18">
        <v>3</v>
      </c>
      <c r="H14" s="16">
        <f t="shared" si="1"/>
        <v>376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f t="shared" si="2"/>
        <v>210</v>
      </c>
      <c r="R14" s="16">
        <f t="shared" si="3"/>
        <v>166</v>
      </c>
      <c r="S14" s="16">
        <f t="shared" si="4"/>
        <v>100</v>
      </c>
      <c r="T14" s="16">
        <f t="shared" si="5"/>
        <v>3</v>
      </c>
      <c r="U14" s="16">
        <f t="shared" si="6"/>
        <v>103</v>
      </c>
      <c r="V14" s="16">
        <f t="shared" si="7"/>
        <v>376</v>
      </c>
    </row>
    <row r="15" spans="1:22" x14ac:dyDescent="0.25">
      <c r="A15" s="15" t="s">
        <v>31</v>
      </c>
      <c r="B15" s="5" t="s">
        <v>32</v>
      </c>
      <c r="C15" s="16">
        <f t="shared" si="0"/>
        <v>85</v>
      </c>
      <c r="D15" s="16">
        <v>167</v>
      </c>
      <c r="E15" s="18">
        <v>173</v>
      </c>
      <c r="F15" s="18">
        <v>75</v>
      </c>
      <c r="G15" s="18">
        <v>10</v>
      </c>
      <c r="H15" s="16">
        <f t="shared" si="1"/>
        <v>340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f t="shared" si="2"/>
        <v>167</v>
      </c>
      <c r="R15" s="16">
        <f t="shared" si="3"/>
        <v>173</v>
      </c>
      <c r="S15" s="16">
        <f t="shared" si="4"/>
        <v>75</v>
      </c>
      <c r="T15" s="16">
        <f t="shared" si="5"/>
        <v>10</v>
      </c>
      <c r="U15" s="16">
        <f t="shared" si="6"/>
        <v>85</v>
      </c>
      <c r="V15" s="16">
        <f t="shared" si="7"/>
        <v>340</v>
      </c>
    </row>
    <row r="16" spans="1:22" x14ac:dyDescent="0.25">
      <c r="A16" s="15" t="s">
        <v>33</v>
      </c>
      <c r="B16" s="5" t="s">
        <v>34</v>
      </c>
      <c r="C16" s="16">
        <f t="shared" si="0"/>
        <v>108</v>
      </c>
      <c r="D16" s="16">
        <v>154</v>
      </c>
      <c r="E16" s="18">
        <v>131</v>
      </c>
      <c r="F16" s="18">
        <v>97</v>
      </c>
      <c r="G16" s="18">
        <v>11</v>
      </c>
      <c r="H16" s="16">
        <f t="shared" si="1"/>
        <v>285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f t="shared" si="2"/>
        <v>154</v>
      </c>
      <c r="R16" s="16">
        <f t="shared" si="3"/>
        <v>131</v>
      </c>
      <c r="S16" s="16">
        <f t="shared" si="4"/>
        <v>97</v>
      </c>
      <c r="T16" s="16">
        <f t="shared" si="5"/>
        <v>11</v>
      </c>
      <c r="U16" s="16">
        <f t="shared" si="6"/>
        <v>108</v>
      </c>
      <c r="V16" s="16">
        <f t="shared" si="7"/>
        <v>285</v>
      </c>
    </row>
    <row r="17" spans="1:27" x14ac:dyDescent="0.25">
      <c r="A17" s="15" t="s">
        <v>35</v>
      </c>
      <c r="B17" s="5" t="s">
        <v>36</v>
      </c>
      <c r="C17" s="16">
        <f t="shared" si="0"/>
        <v>97</v>
      </c>
      <c r="D17" s="16">
        <v>149</v>
      </c>
      <c r="E17" s="18">
        <v>163</v>
      </c>
      <c r="F17" s="18">
        <v>82</v>
      </c>
      <c r="G17" s="18">
        <v>15</v>
      </c>
      <c r="H17" s="16">
        <f t="shared" si="1"/>
        <v>312</v>
      </c>
      <c r="I17" s="16">
        <v>0</v>
      </c>
      <c r="J17" s="16">
        <v>0</v>
      </c>
      <c r="K17" s="16">
        <v>0</v>
      </c>
      <c r="L17" s="16">
        <v>0</v>
      </c>
      <c r="M17" s="16">
        <v>1</v>
      </c>
      <c r="N17" s="16">
        <v>0</v>
      </c>
      <c r="O17" s="16">
        <v>0</v>
      </c>
      <c r="P17" s="16">
        <v>0</v>
      </c>
      <c r="Q17" s="16">
        <f t="shared" si="2"/>
        <v>148</v>
      </c>
      <c r="R17" s="16">
        <f t="shared" si="3"/>
        <v>163</v>
      </c>
      <c r="S17" s="16">
        <f t="shared" si="4"/>
        <v>82</v>
      </c>
      <c r="T17" s="16">
        <f t="shared" si="5"/>
        <v>15</v>
      </c>
      <c r="U17" s="16">
        <f t="shared" si="6"/>
        <v>97</v>
      </c>
      <c r="V17" s="16">
        <f t="shared" si="7"/>
        <v>311</v>
      </c>
    </row>
    <row r="18" spans="1:27" x14ac:dyDescent="0.25">
      <c r="A18" s="15" t="s">
        <v>37</v>
      </c>
      <c r="B18" s="5" t="s">
        <v>38</v>
      </c>
      <c r="C18" s="16">
        <f t="shared" si="0"/>
        <v>105</v>
      </c>
      <c r="D18" s="16">
        <v>176</v>
      </c>
      <c r="E18" s="18">
        <v>188</v>
      </c>
      <c r="F18" s="18">
        <v>98</v>
      </c>
      <c r="G18" s="18">
        <v>7</v>
      </c>
      <c r="H18" s="16">
        <f t="shared" si="1"/>
        <v>364</v>
      </c>
      <c r="I18" s="16">
        <v>0</v>
      </c>
      <c r="J18" s="16">
        <v>0</v>
      </c>
      <c r="K18" s="16">
        <v>1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f t="shared" si="2"/>
        <v>177</v>
      </c>
      <c r="R18" s="16">
        <f t="shared" si="3"/>
        <v>188</v>
      </c>
      <c r="S18" s="16">
        <f t="shared" si="4"/>
        <v>98</v>
      </c>
      <c r="T18" s="16">
        <f t="shared" si="5"/>
        <v>7</v>
      </c>
      <c r="U18" s="16">
        <f t="shared" si="6"/>
        <v>105</v>
      </c>
      <c r="V18" s="16">
        <f t="shared" si="7"/>
        <v>365</v>
      </c>
      <c r="AA18" t="s">
        <v>101</v>
      </c>
    </row>
    <row r="19" spans="1:27" x14ac:dyDescent="0.25">
      <c r="A19" s="15" t="s">
        <v>39</v>
      </c>
      <c r="B19" s="5" t="s">
        <v>40</v>
      </c>
      <c r="C19" s="16">
        <f t="shared" si="0"/>
        <v>111</v>
      </c>
      <c r="D19" s="16">
        <v>196</v>
      </c>
      <c r="E19" s="16">
        <v>196</v>
      </c>
      <c r="F19" s="18">
        <v>98</v>
      </c>
      <c r="G19" s="16">
        <v>13</v>
      </c>
      <c r="H19" s="16">
        <f t="shared" si="1"/>
        <v>392</v>
      </c>
      <c r="I19" s="16">
        <v>1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f t="shared" si="2"/>
        <v>197</v>
      </c>
      <c r="R19" s="16">
        <f t="shared" si="3"/>
        <v>196</v>
      </c>
      <c r="S19" s="16">
        <f t="shared" si="4"/>
        <v>98</v>
      </c>
      <c r="T19" s="16">
        <f t="shared" si="5"/>
        <v>13</v>
      </c>
      <c r="U19" s="16">
        <f t="shared" si="6"/>
        <v>111</v>
      </c>
      <c r="V19" s="16">
        <f t="shared" si="7"/>
        <v>393</v>
      </c>
    </row>
    <row r="20" spans="1:27" x14ac:dyDescent="0.25">
      <c r="A20" s="15" t="s">
        <v>41</v>
      </c>
      <c r="B20" s="5" t="s">
        <v>42</v>
      </c>
      <c r="C20" s="16">
        <f t="shared" si="0"/>
        <v>116</v>
      </c>
      <c r="D20" s="16">
        <v>208</v>
      </c>
      <c r="E20" s="16">
        <v>193</v>
      </c>
      <c r="F20" s="18">
        <v>104</v>
      </c>
      <c r="G20" s="16">
        <v>12</v>
      </c>
      <c r="H20" s="16">
        <f t="shared" si="1"/>
        <v>401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f t="shared" si="2"/>
        <v>208</v>
      </c>
      <c r="R20" s="16">
        <f t="shared" si="3"/>
        <v>193</v>
      </c>
      <c r="S20" s="16">
        <f t="shared" si="4"/>
        <v>104</v>
      </c>
      <c r="T20" s="16">
        <f t="shared" si="5"/>
        <v>12</v>
      </c>
      <c r="U20" s="16">
        <f t="shared" si="6"/>
        <v>116</v>
      </c>
      <c r="V20" s="16">
        <f t="shared" si="7"/>
        <v>401</v>
      </c>
    </row>
    <row r="21" spans="1:27" x14ac:dyDescent="0.25">
      <c r="A21" s="15" t="s">
        <v>43</v>
      </c>
      <c r="B21" s="5" t="s">
        <v>44</v>
      </c>
      <c r="C21" s="16">
        <f t="shared" si="0"/>
        <v>66</v>
      </c>
      <c r="D21" s="16">
        <v>107</v>
      </c>
      <c r="E21" s="16">
        <v>99</v>
      </c>
      <c r="F21" s="18">
        <v>62</v>
      </c>
      <c r="G21" s="16">
        <v>4</v>
      </c>
      <c r="H21" s="16">
        <f t="shared" si="1"/>
        <v>206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16">
        <f t="shared" si="2"/>
        <v>107</v>
      </c>
      <c r="R21" s="16">
        <f t="shared" si="3"/>
        <v>99</v>
      </c>
      <c r="S21" s="16">
        <f t="shared" si="4"/>
        <v>62</v>
      </c>
      <c r="T21" s="16">
        <f t="shared" si="5"/>
        <v>4</v>
      </c>
      <c r="U21" s="16">
        <f t="shared" si="6"/>
        <v>66</v>
      </c>
      <c r="V21" s="16">
        <f t="shared" si="7"/>
        <v>206</v>
      </c>
    </row>
    <row r="22" spans="1:27" x14ac:dyDescent="0.25">
      <c r="A22" s="76" t="s">
        <v>14</v>
      </c>
      <c r="B22" s="77"/>
      <c r="C22" s="20">
        <f>C12+C13+C14+C15+C16+C17+C18+C19+C20+C21</f>
        <v>1132</v>
      </c>
      <c r="D22" s="20">
        <f>D12+D13+D14+D15+D16+D17+D18+D19+D20+D21</f>
        <v>1944</v>
      </c>
      <c r="E22" s="20">
        <f t="shared" ref="E22:V22" si="8">E12+E13+E14+E15+E16+E17+E18+E19+E20+E21</f>
        <v>1802</v>
      </c>
      <c r="F22" s="20">
        <f t="shared" si="8"/>
        <v>1021</v>
      </c>
      <c r="G22" s="20">
        <f t="shared" si="8"/>
        <v>111</v>
      </c>
      <c r="H22" s="20">
        <f t="shared" si="8"/>
        <v>3746</v>
      </c>
      <c r="I22" s="20">
        <f t="shared" si="8"/>
        <v>1</v>
      </c>
      <c r="J22" s="20">
        <f t="shared" si="8"/>
        <v>0</v>
      </c>
      <c r="K22" s="20">
        <f t="shared" si="8"/>
        <v>1</v>
      </c>
      <c r="L22" s="20">
        <f t="shared" si="8"/>
        <v>0</v>
      </c>
      <c r="M22" s="20">
        <f t="shared" si="8"/>
        <v>1</v>
      </c>
      <c r="N22" s="20">
        <f t="shared" si="8"/>
        <v>0</v>
      </c>
      <c r="O22" s="20">
        <f t="shared" si="8"/>
        <v>0</v>
      </c>
      <c r="P22" s="20">
        <f t="shared" si="8"/>
        <v>0</v>
      </c>
      <c r="Q22" s="20">
        <f t="shared" si="8"/>
        <v>1945</v>
      </c>
      <c r="R22" s="20">
        <f t="shared" si="8"/>
        <v>1802</v>
      </c>
      <c r="S22" s="20">
        <f t="shared" si="8"/>
        <v>1021</v>
      </c>
      <c r="T22" s="20">
        <f t="shared" si="8"/>
        <v>111</v>
      </c>
      <c r="U22" s="20">
        <f t="shared" si="8"/>
        <v>1132</v>
      </c>
      <c r="V22" s="20">
        <f t="shared" si="8"/>
        <v>3747</v>
      </c>
    </row>
    <row r="25" spans="1:27" x14ac:dyDescent="0.25">
      <c r="M25" s="75" t="s">
        <v>98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7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7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7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A4:V4"/>
    <mergeCell ref="A5:V5"/>
    <mergeCell ref="A7:A10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  <mergeCell ref="M30:U30"/>
    <mergeCell ref="O9:P9"/>
    <mergeCell ref="A22:B22"/>
    <mergeCell ref="M25:U25"/>
    <mergeCell ref="M26:U26"/>
    <mergeCell ref="M29:U29"/>
  </mergeCells>
  <pageMargins left="0.59055118110236204" right="0.196850393700787" top="0.196850393700787" bottom="0.196850393700787" header="0.31496062992126" footer="0.31496062992126"/>
  <pageSetup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V30"/>
  <sheetViews>
    <sheetView topLeftCell="A10" workbookViewId="0">
      <selection activeCell="S18" sqref="S18"/>
    </sheetView>
  </sheetViews>
  <sheetFormatPr defaultRowHeight="15" x14ac:dyDescent="0.25"/>
  <cols>
    <col min="1" max="1" width="3.28515625" customWidth="1"/>
    <col min="2" max="2" width="5.42578125" customWidth="1"/>
    <col min="3" max="3" width="6.42578125" customWidth="1"/>
    <col min="4" max="4" width="5.85546875" customWidth="1"/>
    <col min="5" max="5" width="6.140625" customWidth="1"/>
    <col min="6" max="7" width="5.42578125" customWidth="1"/>
    <col min="8" max="8" width="7.7109375" customWidth="1"/>
    <col min="9" max="21" width="5.42578125" customWidth="1"/>
    <col min="22" max="22" width="7.7109375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102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205</v>
      </c>
      <c r="D12" s="16">
        <v>333</v>
      </c>
      <c r="E12" s="16">
        <v>265</v>
      </c>
      <c r="F12" s="16">
        <v>185</v>
      </c>
      <c r="G12" s="16">
        <v>20</v>
      </c>
      <c r="H12" s="16">
        <f>D12+E12</f>
        <v>598</v>
      </c>
      <c r="I12" s="26">
        <v>0</v>
      </c>
      <c r="J12" s="26">
        <v>0</v>
      </c>
      <c r="K12" s="26">
        <v>0</v>
      </c>
      <c r="L12" s="26">
        <v>0</v>
      </c>
      <c r="M12" s="26">
        <v>1</v>
      </c>
      <c r="N12" s="26">
        <v>2</v>
      </c>
      <c r="O12" s="26">
        <v>0</v>
      </c>
      <c r="P12" s="26">
        <v>0</v>
      </c>
      <c r="Q12" s="16">
        <f>D12+I12+K12-M12-O12</f>
        <v>332</v>
      </c>
      <c r="R12" s="16">
        <f>E12+J12+L12-N12-P12</f>
        <v>263</v>
      </c>
      <c r="S12" s="16">
        <f>F12</f>
        <v>185</v>
      </c>
      <c r="T12" s="16">
        <f>G12</f>
        <v>20</v>
      </c>
      <c r="U12" s="16">
        <f>S12+T12</f>
        <v>205</v>
      </c>
      <c r="V12" s="16">
        <f>Q12+R12</f>
        <v>595</v>
      </c>
    </row>
    <row r="13" spans="1:22" x14ac:dyDescent="0.25">
      <c r="A13" s="15" t="s">
        <v>27</v>
      </c>
      <c r="B13" s="5" t="s">
        <v>28</v>
      </c>
      <c r="C13" s="16">
        <f t="shared" ref="C13:C21" si="0">F13+G13</f>
        <v>136</v>
      </c>
      <c r="D13" s="16">
        <v>244</v>
      </c>
      <c r="E13" s="16">
        <v>228</v>
      </c>
      <c r="F13" s="16">
        <v>120</v>
      </c>
      <c r="G13" s="16">
        <v>16</v>
      </c>
      <c r="H13" s="16">
        <f t="shared" ref="H13:H21" si="1">D13+E13</f>
        <v>472</v>
      </c>
      <c r="I13" s="16">
        <v>1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f t="shared" ref="Q13:Q21" si="2">D13+I13+K13-M13-O13</f>
        <v>245</v>
      </c>
      <c r="R13" s="16">
        <f t="shared" ref="R13:R21" si="3">E13+J13+L13-N13-P13</f>
        <v>228</v>
      </c>
      <c r="S13" s="16">
        <f t="shared" ref="S13:S21" si="4">F13</f>
        <v>120</v>
      </c>
      <c r="T13" s="16">
        <f t="shared" ref="T13:T21" si="5">G13</f>
        <v>16</v>
      </c>
      <c r="U13" s="16">
        <f t="shared" ref="U13:U21" si="6">S13+T13</f>
        <v>136</v>
      </c>
      <c r="V13" s="16">
        <f t="shared" ref="V13:V21" si="7">Q13+R13</f>
        <v>473</v>
      </c>
    </row>
    <row r="14" spans="1:22" x14ac:dyDescent="0.25">
      <c r="A14" s="15" t="s">
        <v>29</v>
      </c>
      <c r="B14" s="5" t="s">
        <v>30</v>
      </c>
      <c r="C14" s="16">
        <f t="shared" si="0"/>
        <v>103</v>
      </c>
      <c r="D14" s="16">
        <v>210</v>
      </c>
      <c r="E14" s="18">
        <v>166</v>
      </c>
      <c r="F14" s="18">
        <v>100</v>
      </c>
      <c r="G14" s="18">
        <v>3</v>
      </c>
      <c r="H14" s="16">
        <f t="shared" si="1"/>
        <v>376</v>
      </c>
      <c r="I14" s="16">
        <v>1</v>
      </c>
      <c r="J14" s="16">
        <v>1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f t="shared" si="2"/>
        <v>211</v>
      </c>
      <c r="R14" s="16">
        <f t="shared" si="3"/>
        <v>167</v>
      </c>
      <c r="S14" s="16">
        <f t="shared" si="4"/>
        <v>100</v>
      </c>
      <c r="T14" s="16">
        <f t="shared" si="5"/>
        <v>3</v>
      </c>
      <c r="U14" s="16">
        <f t="shared" si="6"/>
        <v>103</v>
      </c>
      <c r="V14" s="16">
        <f t="shared" si="7"/>
        <v>378</v>
      </c>
    </row>
    <row r="15" spans="1:22" x14ac:dyDescent="0.25">
      <c r="A15" s="15" t="s">
        <v>31</v>
      </c>
      <c r="B15" s="5" t="s">
        <v>32</v>
      </c>
      <c r="C15" s="16">
        <f t="shared" si="0"/>
        <v>85</v>
      </c>
      <c r="D15" s="16">
        <v>167</v>
      </c>
      <c r="E15" s="18">
        <v>173</v>
      </c>
      <c r="F15" s="18">
        <v>75</v>
      </c>
      <c r="G15" s="18">
        <v>10</v>
      </c>
      <c r="H15" s="16">
        <f t="shared" si="1"/>
        <v>340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f t="shared" si="2"/>
        <v>167</v>
      </c>
      <c r="R15" s="16">
        <f t="shared" si="3"/>
        <v>173</v>
      </c>
      <c r="S15" s="16">
        <f t="shared" si="4"/>
        <v>75</v>
      </c>
      <c r="T15" s="16">
        <f t="shared" si="5"/>
        <v>10</v>
      </c>
      <c r="U15" s="16">
        <f t="shared" si="6"/>
        <v>85</v>
      </c>
      <c r="V15" s="16">
        <f t="shared" si="7"/>
        <v>340</v>
      </c>
    </row>
    <row r="16" spans="1:22" x14ac:dyDescent="0.25">
      <c r="A16" s="15" t="s">
        <v>33</v>
      </c>
      <c r="B16" s="5" t="s">
        <v>34</v>
      </c>
      <c r="C16" s="16">
        <f t="shared" si="0"/>
        <v>108</v>
      </c>
      <c r="D16" s="16">
        <v>154</v>
      </c>
      <c r="E16" s="18">
        <v>131</v>
      </c>
      <c r="F16" s="18">
        <v>97</v>
      </c>
      <c r="G16" s="18">
        <v>11</v>
      </c>
      <c r="H16" s="16">
        <f t="shared" si="1"/>
        <v>285</v>
      </c>
      <c r="I16" s="16">
        <v>2</v>
      </c>
      <c r="J16" s="16">
        <v>1</v>
      </c>
      <c r="K16" s="16">
        <v>1</v>
      </c>
      <c r="L16" s="16">
        <v>0</v>
      </c>
      <c r="M16" s="16">
        <v>1</v>
      </c>
      <c r="N16" s="16">
        <v>0</v>
      </c>
      <c r="O16" s="16">
        <v>0</v>
      </c>
      <c r="P16" s="16">
        <v>0</v>
      </c>
      <c r="Q16" s="16">
        <f t="shared" si="2"/>
        <v>156</v>
      </c>
      <c r="R16" s="16">
        <f t="shared" si="3"/>
        <v>132</v>
      </c>
      <c r="S16" s="16">
        <f t="shared" si="4"/>
        <v>97</v>
      </c>
      <c r="T16" s="16">
        <f t="shared" si="5"/>
        <v>11</v>
      </c>
      <c r="U16" s="16">
        <f t="shared" si="6"/>
        <v>108</v>
      </c>
      <c r="V16" s="16">
        <f t="shared" si="7"/>
        <v>288</v>
      </c>
    </row>
    <row r="17" spans="1:22" x14ac:dyDescent="0.25">
      <c r="A17" s="15" t="s">
        <v>35</v>
      </c>
      <c r="B17" s="5" t="s">
        <v>36</v>
      </c>
      <c r="C17" s="16">
        <f t="shared" si="0"/>
        <v>97</v>
      </c>
      <c r="D17" s="16">
        <v>148</v>
      </c>
      <c r="E17" s="18">
        <v>163</v>
      </c>
      <c r="F17" s="18">
        <v>82</v>
      </c>
      <c r="G17" s="18">
        <v>15</v>
      </c>
      <c r="H17" s="16">
        <f t="shared" si="1"/>
        <v>311</v>
      </c>
      <c r="I17" s="16">
        <v>0</v>
      </c>
      <c r="J17" s="16">
        <v>1</v>
      </c>
      <c r="K17" s="16">
        <v>0</v>
      </c>
      <c r="L17" s="16">
        <v>0</v>
      </c>
      <c r="M17" s="16">
        <v>1</v>
      </c>
      <c r="N17" s="16">
        <v>0</v>
      </c>
      <c r="O17" s="16">
        <v>0</v>
      </c>
      <c r="P17" s="16">
        <v>0</v>
      </c>
      <c r="Q17" s="16">
        <f t="shared" si="2"/>
        <v>147</v>
      </c>
      <c r="R17" s="16">
        <f t="shared" si="3"/>
        <v>164</v>
      </c>
      <c r="S17" s="16">
        <f t="shared" si="4"/>
        <v>82</v>
      </c>
      <c r="T17" s="16">
        <f t="shared" si="5"/>
        <v>15</v>
      </c>
      <c r="U17" s="16">
        <f t="shared" si="6"/>
        <v>97</v>
      </c>
      <c r="V17" s="16">
        <f t="shared" si="7"/>
        <v>311</v>
      </c>
    </row>
    <row r="18" spans="1:22" x14ac:dyDescent="0.25">
      <c r="A18" s="15" t="s">
        <v>37</v>
      </c>
      <c r="B18" s="5" t="s">
        <v>38</v>
      </c>
      <c r="C18" s="16">
        <f t="shared" si="0"/>
        <v>105</v>
      </c>
      <c r="D18" s="16">
        <v>177</v>
      </c>
      <c r="E18" s="18">
        <v>188</v>
      </c>
      <c r="F18" s="18">
        <v>98</v>
      </c>
      <c r="G18" s="18">
        <v>7</v>
      </c>
      <c r="H18" s="16">
        <f t="shared" si="1"/>
        <v>365</v>
      </c>
      <c r="I18" s="16">
        <v>1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f t="shared" si="2"/>
        <v>178</v>
      </c>
      <c r="R18" s="16">
        <f t="shared" si="3"/>
        <v>188</v>
      </c>
      <c r="S18" s="16">
        <f t="shared" si="4"/>
        <v>98</v>
      </c>
      <c r="T18" s="16">
        <f t="shared" si="5"/>
        <v>7</v>
      </c>
      <c r="U18" s="16">
        <f t="shared" si="6"/>
        <v>105</v>
      </c>
      <c r="V18" s="16">
        <f t="shared" si="7"/>
        <v>366</v>
      </c>
    </row>
    <row r="19" spans="1:22" x14ac:dyDescent="0.25">
      <c r="A19" s="15" t="s">
        <v>39</v>
      </c>
      <c r="B19" s="5" t="s">
        <v>40</v>
      </c>
      <c r="C19" s="16">
        <f t="shared" si="0"/>
        <v>111</v>
      </c>
      <c r="D19" s="16">
        <v>197</v>
      </c>
      <c r="E19" s="16">
        <v>196</v>
      </c>
      <c r="F19" s="18">
        <v>98</v>
      </c>
      <c r="G19" s="16">
        <v>13</v>
      </c>
      <c r="H19" s="16">
        <f t="shared" si="1"/>
        <v>393</v>
      </c>
      <c r="I19" s="16">
        <v>0</v>
      </c>
      <c r="J19" s="16">
        <v>1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f t="shared" si="2"/>
        <v>197</v>
      </c>
      <c r="R19" s="16">
        <f t="shared" si="3"/>
        <v>197</v>
      </c>
      <c r="S19" s="16">
        <f t="shared" si="4"/>
        <v>98</v>
      </c>
      <c r="T19" s="16">
        <f t="shared" si="5"/>
        <v>13</v>
      </c>
      <c r="U19" s="16">
        <f t="shared" si="6"/>
        <v>111</v>
      </c>
      <c r="V19" s="16">
        <f t="shared" si="7"/>
        <v>394</v>
      </c>
    </row>
    <row r="20" spans="1:22" x14ac:dyDescent="0.25">
      <c r="A20" s="15" t="s">
        <v>41</v>
      </c>
      <c r="B20" s="5" t="s">
        <v>42</v>
      </c>
      <c r="C20" s="16">
        <f t="shared" si="0"/>
        <v>116</v>
      </c>
      <c r="D20" s="16">
        <v>208</v>
      </c>
      <c r="E20" s="16">
        <v>193</v>
      </c>
      <c r="F20" s="18">
        <v>104</v>
      </c>
      <c r="G20" s="16">
        <v>12</v>
      </c>
      <c r="H20" s="16">
        <f t="shared" si="1"/>
        <v>401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f t="shared" si="2"/>
        <v>208</v>
      </c>
      <c r="R20" s="16">
        <f t="shared" si="3"/>
        <v>193</v>
      </c>
      <c r="S20" s="16">
        <f t="shared" si="4"/>
        <v>104</v>
      </c>
      <c r="T20" s="16">
        <f t="shared" si="5"/>
        <v>12</v>
      </c>
      <c r="U20" s="16">
        <f t="shared" si="6"/>
        <v>116</v>
      </c>
      <c r="V20" s="16">
        <f t="shared" si="7"/>
        <v>401</v>
      </c>
    </row>
    <row r="21" spans="1:22" x14ac:dyDescent="0.25">
      <c r="A21" s="15" t="s">
        <v>43</v>
      </c>
      <c r="B21" s="5" t="s">
        <v>44</v>
      </c>
      <c r="C21" s="16">
        <f t="shared" si="0"/>
        <v>66</v>
      </c>
      <c r="D21" s="16">
        <v>107</v>
      </c>
      <c r="E21" s="16">
        <v>99</v>
      </c>
      <c r="F21" s="18">
        <v>62</v>
      </c>
      <c r="G21" s="16">
        <v>4</v>
      </c>
      <c r="H21" s="16">
        <f t="shared" si="1"/>
        <v>206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16">
        <f t="shared" si="2"/>
        <v>107</v>
      </c>
      <c r="R21" s="16">
        <f t="shared" si="3"/>
        <v>99</v>
      </c>
      <c r="S21" s="16">
        <f t="shared" si="4"/>
        <v>62</v>
      </c>
      <c r="T21" s="16">
        <f t="shared" si="5"/>
        <v>4</v>
      </c>
      <c r="U21" s="16">
        <f t="shared" si="6"/>
        <v>66</v>
      </c>
      <c r="V21" s="16">
        <f t="shared" si="7"/>
        <v>206</v>
      </c>
    </row>
    <row r="22" spans="1:22" x14ac:dyDescent="0.25">
      <c r="A22" s="76" t="s">
        <v>14</v>
      </c>
      <c r="B22" s="77"/>
      <c r="C22" s="20">
        <f>C12+C13+C14+C15+C16+C17+C18+C19+C20+C21</f>
        <v>1132</v>
      </c>
      <c r="D22" s="20">
        <f t="shared" ref="D22:H22" si="8">D12+D13+D14+D15+D16+D17+D18+D19+D20+D21</f>
        <v>1945</v>
      </c>
      <c r="E22" s="20">
        <f t="shared" si="8"/>
        <v>1802</v>
      </c>
      <c r="F22" s="20">
        <f t="shared" si="8"/>
        <v>1021</v>
      </c>
      <c r="G22" s="20">
        <f t="shared" si="8"/>
        <v>111</v>
      </c>
      <c r="H22" s="20">
        <f t="shared" si="8"/>
        <v>3747</v>
      </c>
      <c r="I22" s="20">
        <f t="shared" ref="I22" si="9">I12+I13+I14+I15+I16+I17+I18+I19+I20+I21</f>
        <v>5</v>
      </c>
      <c r="J22" s="20">
        <f t="shared" ref="J22" si="10">J12+J13+J14+J15+J16+J17+J18+J19+J20+J21</f>
        <v>4</v>
      </c>
      <c r="K22" s="20">
        <f t="shared" ref="K22" si="11">K12+K13+K14+K15+K16+K17+K18+K19+K20+K21</f>
        <v>1</v>
      </c>
      <c r="L22" s="20">
        <f t="shared" ref="L22" si="12">L12+L13+L14+L15+L16+L17+L18+L19+L20+L21</f>
        <v>0</v>
      </c>
      <c r="M22" s="20">
        <f t="shared" ref="M22" si="13">M12+M13+M14+M15+M16+M17+M18+M19+M20+M21</f>
        <v>3</v>
      </c>
      <c r="N22" s="20">
        <f t="shared" ref="N22" si="14">N12+N13+N14+N15+N16+N17+N18+N19+N20+N21</f>
        <v>2</v>
      </c>
      <c r="O22" s="20">
        <f t="shared" ref="O22" si="15">O12+O13+O14+O15+O16+O17+O18+O19+O20+O21</f>
        <v>0</v>
      </c>
      <c r="P22" s="20">
        <f t="shared" ref="P22" si="16">P12+P13+P14+P15+P16+P17+P18+P19+P20+P21</f>
        <v>0</v>
      </c>
      <c r="Q22" s="20">
        <f t="shared" ref="Q22" si="17">Q12+Q13+Q14+Q15+Q16+Q17+Q18+Q19+Q20+Q21</f>
        <v>1948</v>
      </c>
      <c r="R22" s="20">
        <f t="shared" ref="R22" si="18">R12+R13+R14+R15+R16+R17+R18+R19+R20+R21</f>
        <v>1804</v>
      </c>
      <c r="S22" s="20">
        <f t="shared" ref="S22" si="19">S12+S13+S14+S15+S16+S17+S18+S19+S20+S21</f>
        <v>1021</v>
      </c>
      <c r="T22" s="20">
        <f t="shared" ref="T22" si="20">T12+T13+T14+T15+T16+T17+T18+T19+T20+T21</f>
        <v>111</v>
      </c>
      <c r="U22" s="20">
        <f t="shared" ref="U22" si="21">U12+U13+U14+U15+U16+U17+U18+U19+U20+U21</f>
        <v>1132</v>
      </c>
      <c r="V22" s="20">
        <f t="shared" ref="V22" si="22">V12+V13+V14+V15+V16+V17+V18+V19+V20+V21</f>
        <v>3752</v>
      </c>
    </row>
    <row r="25" spans="1:22" x14ac:dyDescent="0.25">
      <c r="M25" s="75" t="s">
        <v>103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M30:U30"/>
    <mergeCell ref="O9:P9"/>
    <mergeCell ref="A22:B22"/>
    <mergeCell ref="M25:U25"/>
    <mergeCell ref="M26:U26"/>
    <mergeCell ref="M29:U29"/>
    <mergeCell ref="A4:V4"/>
    <mergeCell ref="A5:V5"/>
    <mergeCell ref="A7:A10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</mergeCells>
  <pageMargins left="0.59" right="0.19800000000000001" top="0.19" bottom="0.19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V30"/>
  <sheetViews>
    <sheetView topLeftCell="A7" workbookViewId="0">
      <selection activeCell="AA29" sqref="AA29"/>
    </sheetView>
  </sheetViews>
  <sheetFormatPr defaultRowHeight="15" x14ac:dyDescent="0.25"/>
  <cols>
    <col min="1" max="1" width="4.85546875" customWidth="1"/>
    <col min="2" max="2" width="6.42578125" customWidth="1"/>
    <col min="3" max="8" width="6.7109375" customWidth="1"/>
    <col min="9" max="12" width="4.7109375" customWidth="1"/>
    <col min="13" max="16" width="5.7109375" customWidth="1"/>
    <col min="17" max="21" width="6.7109375" customWidth="1"/>
    <col min="22" max="22" width="11.140625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104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205</v>
      </c>
      <c r="D12" s="28">
        <v>332</v>
      </c>
      <c r="E12" s="28">
        <v>263</v>
      </c>
      <c r="F12" s="28">
        <v>185</v>
      </c>
      <c r="G12" s="28">
        <v>20</v>
      </c>
      <c r="H12" s="16">
        <f>D12+E12</f>
        <v>595</v>
      </c>
      <c r="I12" s="26">
        <v>1</v>
      </c>
      <c r="J12" s="26">
        <v>1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16">
        <f>D12+I12+K12-M12-O12</f>
        <v>333</v>
      </c>
      <c r="R12" s="16">
        <f>E12+J12+L12-N12-P12</f>
        <v>264</v>
      </c>
      <c r="S12" s="16">
        <f>F12</f>
        <v>185</v>
      </c>
      <c r="T12" s="16">
        <f>G12</f>
        <v>20</v>
      </c>
      <c r="U12" s="16">
        <f>S12+T12</f>
        <v>205</v>
      </c>
      <c r="V12" s="16">
        <f>Q12+R12</f>
        <v>597</v>
      </c>
    </row>
    <row r="13" spans="1:22" x14ac:dyDescent="0.25">
      <c r="A13" s="15" t="s">
        <v>27</v>
      </c>
      <c r="B13" s="5" t="s">
        <v>28</v>
      </c>
      <c r="C13" s="16">
        <f t="shared" ref="C13:C21" si="0">F13+G13</f>
        <v>136</v>
      </c>
      <c r="D13" s="29">
        <v>245</v>
      </c>
      <c r="E13" s="29">
        <v>228</v>
      </c>
      <c r="F13" s="29">
        <v>120</v>
      </c>
      <c r="G13" s="29">
        <v>16</v>
      </c>
      <c r="H13" s="16">
        <f t="shared" ref="H13:H21" si="1">D13+E13</f>
        <v>473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1</v>
      </c>
      <c r="P13" s="16">
        <v>1</v>
      </c>
      <c r="Q13" s="16">
        <f t="shared" ref="Q13:R21" si="2">D13+I13+K13-M13-O13</f>
        <v>244</v>
      </c>
      <c r="R13" s="16">
        <f t="shared" si="2"/>
        <v>227</v>
      </c>
      <c r="S13" s="16">
        <f t="shared" ref="S13:S21" si="3">F13</f>
        <v>120</v>
      </c>
      <c r="T13" s="16">
        <f t="shared" ref="T13:T21" si="4">G13</f>
        <v>16</v>
      </c>
      <c r="U13" s="16">
        <f t="shared" ref="U13:U21" si="5">S13+T13</f>
        <v>136</v>
      </c>
      <c r="V13" s="16">
        <f t="shared" ref="V13:V21" si="6">Q13+R13</f>
        <v>471</v>
      </c>
    </row>
    <row r="14" spans="1:22" x14ac:dyDescent="0.25">
      <c r="A14" s="15" t="s">
        <v>29</v>
      </c>
      <c r="B14" s="5" t="s">
        <v>30</v>
      </c>
      <c r="C14" s="16">
        <f t="shared" si="0"/>
        <v>103</v>
      </c>
      <c r="D14" s="29">
        <v>211</v>
      </c>
      <c r="E14" s="29">
        <v>167</v>
      </c>
      <c r="F14" s="29">
        <v>100</v>
      </c>
      <c r="G14" s="29">
        <v>3</v>
      </c>
      <c r="H14" s="16">
        <f t="shared" si="1"/>
        <v>378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f t="shared" si="2"/>
        <v>211</v>
      </c>
      <c r="R14" s="16">
        <f t="shared" si="2"/>
        <v>167</v>
      </c>
      <c r="S14" s="16">
        <f t="shared" si="3"/>
        <v>100</v>
      </c>
      <c r="T14" s="16">
        <f t="shared" si="4"/>
        <v>3</v>
      </c>
      <c r="U14" s="16">
        <f t="shared" si="5"/>
        <v>103</v>
      </c>
      <c r="V14" s="16">
        <f t="shared" si="6"/>
        <v>378</v>
      </c>
    </row>
    <row r="15" spans="1:22" x14ac:dyDescent="0.25">
      <c r="A15" s="15" t="s">
        <v>31</v>
      </c>
      <c r="B15" s="5" t="s">
        <v>32</v>
      </c>
      <c r="C15" s="16">
        <f t="shared" si="0"/>
        <v>85</v>
      </c>
      <c r="D15" s="29">
        <v>167</v>
      </c>
      <c r="E15" s="29">
        <v>173</v>
      </c>
      <c r="F15" s="29">
        <v>75</v>
      </c>
      <c r="G15" s="29">
        <v>10</v>
      </c>
      <c r="H15" s="16">
        <f t="shared" si="1"/>
        <v>340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1</v>
      </c>
      <c r="P15" s="16">
        <v>0</v>
      </c>
      <c r="Q15" s="16">
        <f t="shared" si="2"/>
        <v>166</v>
      </c>
      <c r="R15" s="16">
        <f t="shared" si="2"/>
        <v>173</v>
      </c>
      <c r="S15" s="16">
        <f t="shared" si="3"/>
        <v>75</v>
      </c>
      <c r="T15" s="16">
        <f t="shared" si="4"/>
        <v>10</v>
      </c>
      <c r="U15" s="16">
        <f t="shared" si="5"/>
        <v>85</v>
      </c>
      <c r="V15" s="16">
        <f t="shared" si="6"/>
        <v>339</v>
      </c>
    </row>
    <row r="16" spans="1:22" x14ac:dyDescent="0.25">
      <c r="A16" s="15" t="s">
        <v>33</v>
      </c>
      <c r="B16" s="5" t="s">
        <v>34</v>
      </c>
      <c r="C16" s="16">
        <f t="shared" si="0"/>
        <v>108</v>
      </c>
      <c r="D16" s="29">
        <v>156</v>
      </c>
      <c r="E16" s="29">
        <v>132</v>
      </c>
      <c r="F16" s="29">
        <v>97</v>
      </c>
      <c r="G16" s="29">
        <v>11</v>
      </c>
      <c r="H16" s="16">
        <f t="shared" si="1"/>
        <v>288</v>
      </c>
      <c r="I16" s="16">
        <v>0</v>
      </c>
      <c r="J16" s="16">
        <v>0</v>
      </c>
      <c r="K16" s="16">
        <v>0</v>
      </c>
      <c r="L16" s="16">
        <v>1</v>
      </c>
      <c r="M16" s="16">
        <v>0</v>
      </c>
      <c r="N16" s="16">
        <v>0</v>
      </c>
      <c r="O16" s="16">
        <v>0</v>
      </c>
      <c r="P16" s="16">
        <v>5</v>
      </c>
      <c r="Q16" s="16">
        <f t="shared" si="2"/>
        <v>156</v>
      </c>
      <c r="R16" s="16">
        <f t="shared" si="2"/>
        <v>128</v>
      </c>
      <c r="S16" s="16">
        <f t="shared" si="3"/>
        <v>97</v>
      </c>
      <c r="T16" s="16">
        <f t="shared" si="4"/>
        <v>11</v>
      </c>
      <c r="U16" s="16">
        <f t="shared" si="5"/>
        <v>108</v>
      </c>
      <c r="V16" s="16">
        <f t="shared" si="6"/>
        <v>284</v>
      </c>
    </row>
    <row r="17" spans="1:22" x14ac:dyDescent="0.25">
      <c r="A17" s="15" t="s">
        <v>35</v>
      </c>
      <c r="B17" s="5" t="s">
        <v>36</v>
      </c>
      <c r="C17" s="16">
        <f t="shared" si="0"/>
        <v>97</v>
      </c>
      <c r="D17" s="29">
        <v>147</v>
      </c>
      <c r="E17" s="29">
        <v>164</v>
      </c>
      <c r="F17" s="29">
        <v>82</v>
      </c>
      <c r="G17" s="29">
        <v>15</v>
      </c>
      <c r="H17" s="16">
        <f t="shared" si="1"/>
        <v>311</v>
      </c>
      <c r="I17" s="16">
        <v>0</v>
      </c>
      <c r="J17" s="16">
        <v>0</v>
      </c>
      <c r="K17" s="16">
        <v>1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f t="shared" si="2"/>
        <v>148</v>
      </c>
      <c r="R17" s="16">
        <f t="shared" si="2"/>
        <v>164</v>
      </c>
      <c r="S17" s="16">
        <f t="shared" si="3"/>
        <v>82</v>
      </c>
      <c r="T17" s="16">
        <f t="shared" si="4"/>
        <v>15</v>
      </c>
      <c r="U17" s="16">
        <f t="shared" si="5"/>
        <v>97</v>
      </c>
      <c r="V17" s="16">
        <f t="shared" si="6"/>
        <v>312</v>
      </c>
    </row>
    <row r="18" spans="1:22" x14ac:dyDescent="0.25">
      <c r="A18" s="15" t="s">
        <v>37</v>
      </c>
      <c r="B18" s="5" t="s">
        <v>38</v>
      </c>
      <c r="C18" s="16">
        <f t="shared" si="0"/>
        <v>105</v>
      </c>
      <c r="D18" s="29">
        <v>178</v>
      </c>
      <c r="E18" s="29">
        <v>188</v>
      </c>
      <c r="F18" s="29">
        <v>98</v>
      </c>
      <c r="G18" s="29">
        <v>7</v>
      </c>
      <c r="H18" s="16">
        <f t="shared" si="1"/>
        <v>366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f t="shared" si="2"/>
        <v>178</v>
      </c>
      <c r="R18" s="16">
        <f t="shared" si="2"/>
        <v>188</v>
      </c>
      <c r="S18" s="16">
        <f t="shared" si="3"/>
        <v>98</v>
      </c>
      <c r="T18" s="16">
        <f t="shared" si="4"/>
        <v>7</v>
      </c>
      <c r="U18" s="16">
        <f t="shared" si="5"/>
        <v>105</v>
      </c>
      <c r="V18" s="16">
        <f t="shared" si="6"/>
        <v>366</v>
      </c>
    </row>
    <row r="19" spans="1:22" x14ac:dyDescent="0.25">
      <c r="A19" s="15" t="s">
        <v>39</v>
      </c>
      <c r="B19" s="5" t="s">
        <v>40</v>
      </c>
      <c r="C19" s="16">
        <f t="shared" si="0"/>
        <v>111</v>
      </c>
      <c r="D19" s="29">
        <v>197</v>
      </c>
      <c r="E19" s="29">
        <v>197</v>
      </c>
      <c r="F19" s="29">
        <v>98</v>
      </c>
      <c r="G19" s="29">
        <v>13</v>
      </c>
      <c r="H19" s="16">
        <f t="shared" si="1"/>
        <v>394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f t="shared" si="2"/>
        <v>197</v>
      </c>
      <c r="R19" s="16">
        <f t="shared" si="2"/>
        <v>197</v>
      </c>
      <c r="S19" s="16">
        <f t="shared" si="3"/>
        <v>98</v>
      </c>
      <c r="T19" s="16">
        <f t="shared" si="4"/>
        <v>13</v>
      </c>
      <c r="U19" s="16">
        <f t="shared" si="5"/>
        <v>111</v>
      </c>
      <c r="V19" s="16">
        <f t="shared" si="6"/>
        <v>394</v>
      </c>
    </row>
    <row r="20" spans="1:22" x14ac:dyDescent="0.25">
      <c r="A20" s="15" t="s">
        <v>41</v>
      </c>
      <c r="B20" s="5" t="s">
        <v>42</v>
      </c>
      <c r="C20" s="16">
        <f t="shared" si="0"/>
        <v>116</v>
      </c>
      <c r="D20" s="29">
        <v>208</v>
      </c>
      <c r="E20" s="29">
        <v>193</v>
      </c>
      <c r="F20" s="29">
        <v>104</v>
      </c>
      <c r="G20" s="29">
        <v>12</v>
      </c>
      <c r="H20" s="16">
        <f t="shared" si="1"/>
        <v>401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f t="shared" si="2"/>
        <v>208</v>
      </c>
      <c r="R20" s="16">
        <f t="shared" si="2"/>
        <v>193</v>
      </c>
      <c r="S20" s="16">
        <f t="shared" si="3"/>
        <v>104</v>
      </c>
      <c r="T20" s="16">
        <f t="shared" si="4"/>
        <v>12</v>
      </c>
      <c r="U20" s="16">
        <f t="shared" si="5"/>
        <v>116</v>
      </c>
      <c r="V20" s="16">
        <f t="shared" si="6"/>
        <v>401</v>
      </c>
    </row>
    <row r="21" spans="1:22" x14ac:dyDescent="0.25">
      <c r="A21" s="15" t="s">
        <v>43</v>
      </c>
      <c r="B21" s="5" t="s">
        <v>44</v>
      </c>
      <c r="C21" s="16">
        <f t="shared" si="0"/>
        <v>66</v>
      </c>
      <c r="D21" s="9">
        <v>107</v>
      </c>
      <c r="E21" s="9">
        <v>99</v>
      </c>
      <c r="F21" s="9">
        <v>62</v>
      </c>
      <c r="G21" s="9">
        <v>4</v>
      </c>
      <c r="H21" s="16">
        <f t="shared" si="1"/>
        <v>206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16">
        <f t="shared" si="2"/>
        <v>107</v>
      </c>
      <c r="R21" s="16">
        <f t="shared" si="2"/>
        <v>99</v>
      </c>
      <c r="S21" s="16">
        <f t="shared" si="3"/>
        <v>62</v>
      </c>
      <c r="T21" s="16">
        <f t="shared" si="4"/>
        <v>4</v>
      </c>
      <c r="U21" s="16">
        <f t="shared" si="5"/>
        <v>66</v>
      </c>
      <c r="V21" s="16">
        <f t="shared" si="6"/>
        <v>206</v>
      </c>
    </row>
    <row r="22" spans="1:22" x14ac:dyDescent="0.25">
      <c r="A22" s="76" t="s">
        <v>14</v>
      </c>
      <c r="B22" s="77"/>
      <c r="C22" s="20">
        <f>C12+C13+C14+C15+C16+C17+C18+C19+C20+C21</f>
        <v>1132</v>
      </c>
      <c r="D22" s="20">
        <f>D12+D13+D14+D15+D16+D17+D18+D19+D20+D21</f>
        <v>1948</v>
      </c>
      <c r="E22" s="20">
        <f t="shared" ref="E22:V22" si="7">E12+E13+E14+E15+E16+E17+E18+E19+E20+E21</f>
        <v>1804</v>
      </c>
      <c r="F22" s="20">
        <f t="shared" si="7"/>
        <v>1021</v>
      </c>
      <c r="G22" s="20">
        <f t="shared" si="7"/>
        <v>111</v>
      </c>
      <c r="H22" s="20">
        <f t="shared" si="7"/>
        <v>3752</v>
      </c>
      <c r="I22" s="20">
        <f t="shared" si="7"/>
        <v>1</v>
      </c>
      <c r="J22" s="20">
        <f t="shared" si="7"/>
        <v>1</v>
      </c>
      <c r="K22" s="20">
        <f t="shared" si="7"/>
        <v>1</v>
      </c>
      <c r="L22" s="20">
        <f t="shared" si="7"/>
        <v>1</v>
      </c>
      <c r="M22" s="20">
        <f t="shared" si="7"/>
        <v>0</v>
      </c>
      <c r="N22" s="20">
        <f t="shared" si="7"/>
        <v>0</v>
      </c>
      <c r="O22" s="20">
        <f t="shared" si="7"/>
        <v>2</v>
      </c>
      <c r="P22" s="20">
        <f t="shared" si="7"/>
        <v>6</v>
      </c>
      <c r="Q22" s="20">
        <f t="shared" si="7"/>
        <v>1948</v>
      </c>
      <c r="R22" s="20">
        <f t="shared" si="7"/>
        <v>1800</v>
      </c>
      <c r="S22" s="20">
        <f t="shared" si="7"/>
        <v>1021</v>
      </c>
      <c r="T22" s="20">
        <f t="shared" si="7"/>
        <v>111</v>
      </c>
      <c r="U22" s="20">
        <f t="shared" si="7"/>
        <v>1132</v>
      </c>
      <c r="V22" s="20">
        <f t="shared" si="7"/>
        <v>3748</v>
      </c>
    </row>
    <row r="25" spans="1:22" x14ac:dyDescent="0.25">
      <c r="M25" s="75" t="s">
        <v>105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A4:V4"/>
    <mergeCell ref="A5:V5"/>
    <mergeCell ref="A7:A10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  <mergeCell ref="M30:U30"/>
    <mergeCell ref="O9:P9"/>
    <mergeCell ref="A22:B22"/>
    <mergeCell ref="M25:U25"/>
    <mergeCell ref="M26:U26"/>
    <mergeCell ref="M29:U29"/>
  </mergeCells>
  <pageMargins left="0.59" right="0.19800000000000001" top="0.19" bottom="0.19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0"/>
  <sheetViews>
    <sheetView topLeftCell="A19" workbookViewId="0">
      <selection activeCell="I29" sqref="I29"/>
    </sheetView>
  </sheetViews>
  <sheetFormatPr defaultRowHeight="15" x14ac:dyDescent="0.25"/>
  <cols>
    <col min="1" max="1" width="4.5703125" customWidth="1"/>
    <col min="2" max="2" width="6.7109375" customWidth="1"/>
    <col min="4" max="7" width="6.7109375" customWidth="1"/>
    <col min="9" max="21" width="6.7109375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48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3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5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5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173</v>
      </c>
      <c r="D12" s="16">
        <v>316</v>
      </c>
      <c r="E12" s="16">
        <v>268</v>
      </c>
      <c r="F12" s="25">
        <v>157</v>
      </c>
      <c r="G12" s="16">
        <v>16</v>
      </c>
      <c r="H12" s="16">
        <f>D12+E12</f>
        <v>584</v>
      </c>
      <c r="I12" s="17">
        <v>3</v>
      </c>
      <c r="J12" s="16">
        <v>1</v>
      </c>
      <c r="K12" s="17">
        <v>0</v>
      </c>
      <c r="L12" s="17">
        <v>0</v>
      </c>
      <c r="M12" s="17">
        <v>0</v>
      </c>
      <c r="N12" s="16">
        <v>2</v>
      </c>
      <c r="O12" s="16">
        <v>1</v>
      </c>
      <c r="P12" s="16">
        <v>1</v>
      </c>
      <c r="Q12" s="16">
        <f>D12+I12+K12-M12-O12</f>
        <v>318</v>
      </c>
      <c r="R12" s="16">
        <f>E12+J12+L12+-N12-P12</f>
        <v>266</v>
      </c>
      <c r="S12" s="16">
        <v>157</v>
      </c>
      <c r="T12" s="16">
        <v>16</v>
      </c>
      <c r="U12" s="16">
        <f>S12+T12</f>
        <v>173</v>
      </c>
      <c r="V12" s="16">
        <f>Q12+R12</f>
        <v>584</v>
      </c>
    </row>
    <row r="13" spans="1:22" x14ac:dyDescent="0.25">
      <c r="A13" s="15" t="s">
        <v>27</v>
      </c>
      <c r="B13" s="5" t="s">
        <v>28</v>
      </c>
      <c r="C13" s="16">
        <f t="shared" ref="C13:C21" si="0">F13+G13</f>
        <v>120</v>
      </c>
      <c r="D13" s="16">
        <v>234</v>
      </c>
      <c r="E13" s="16">
        <v>226</v>
      </c>
      <c r="F13" s="25">
        <v>106</v>
      </c>
      <c r="G13" s="16">
        <v>14</v>
      </c>
      <c r="H13" s="16">
        <f t="shared" ref="H13:H21" si="1">D13+E13</f>
        <v>460</v>
      </c>
      <c r="I13" s="17">
        <v>2</v>
      </c>
      <c r="J13" s="16">
        <v>0</v>
      </c>
      <c r="K13" s="17">
        <v>0</v>
      </c>
      <c r="L13" s="17">
        <v>0</v>
      </c>
      <c r="M13" s="17">
        <v>0</v>
      </c>
      <c r="N13" s="16">
        <v>0</v>
      </c>
      <c r="O13" s="16">
        <v>0</v>
      </c>
      <c r="P13" s="16">
        <v>0</v>
      </c>
      <c r="Q13" s="16">
        <f t="shared" ref="Q13:Q21" si="2">D13+I13+K13-M13-O13</f>
        <v>236</v>
      </c>
      <c r="R13" s="16">
        <f t="shared" ref="R13:R21" si="3">E13+J13+L13+-N13-P13</f>
        <v>226</v>
      </c>
      <c r="S13" s="16">
        <v>106</v>
      </c>
      <c r="T13" s="16">
        <v>14</v>
      </c>
      <c r="U13" s="16">
        <f t="shared" ref="U13:U21" si="4">S13+T13</f>
        <v>120</v>
      </c>
      <c r="V13" s="16">
        <f t="shared" ref="V13:V21" si="5">Q13+R13</f>
        <v>462</v>
      </c>
    </row>
    <row r="14" spans="1:22" x14ac:dyDescent="0.25">
      <c r="A14" s="15" t="s">
        <v>29</v>
      </c>
      <c r="B14" s="5" t="s">
        <v>30</v>
      </c>
      <c r="C14" s="16">
        <f t="shared" si="0"/>
        <v>102</v>
      </c>
      <c r="D14" s="18">
        <v>209</v>
      </c>
      <c r="E14" s="18">
        <v>163</v>
      </c>
      <c r="F14" s="25">
        <v>100</v>
      </c>
      <c r="G14" s="16">
        <v>2</v>
      </c>
      <c r="H14" s="16">
        <f t="shared" si="1"/>
        <v>372</v>
      </c>
      <c r="I14" s="19">
        <v>1</v>
      </c>
      <c r="J14" s="16">
        <v>2</v>
      </c>
      <c r="K14" s="17">
        <v>0</v>
      </c>
      <c r="L14" s="17">
        <v>0</v>
      </c>
      <c r="M14" s="19">
        <v>0</v>
      </c>
      <c r="N14" s="16">
        <v>0</v>
      </c>
      <c r="O14" s="16">
        <v>0</v>
      </c>
      <c r="P14" s="16">
        <v>0</v>
      </c>
      <c r="Q14" s="16">
        <f t="shared" si="2"/>
        <v>210</v>
      </c>
      <c r="R14" s="16">
        <f t="shared" si="3"/>
        <v>165</v>
      </c>
      <c r="S14" s="18">
        <v>100</v>
      </c>
      <c r="T14" s="16">
        <v>2</v>
      </c>
      <c r="U14" s="16">
        <f t="shared" si="4"/>
        <v>102</v>
      </c>
      <c r="V14" s="16">
        <f t="shared" si="5"/>
        <v>375</v>
      </c>
    </row>
    <row r="15" spans="1:22" x14ac:dyDescent="0.25">
      <c r="A15" s="15" t="s">
        <v>31</v>
      </c>
      <c r="B15" s="5" t="s">
        <v>32</v>
      </c>
      <c r="C15" s="16">
        <f t="shared" si="0"/>
        <v>84</v>
      </c>
      <c r="D15" s="18">
        <v>163</v>
      </c>
      <c r="E15" s="18">
        <v>172</v>
      </c>
      <c r="F15" s="25">
        <v>74</v>
      </c>
      <c r="G15" s="16">
        <v>10</v>
      </c>
      <c r="H15" s="16">
        <f t="shared" si="1"/>
        <v>335</v>
      </c>
      <c r="I15" s="17">
        <v>0</v>
      </c>
      <c r="J15" s="16">
        <v>0</v>
      </c>
      <c r="K15" s="17">
        <v>0</v>
      </c>
      <c r="L15" s="17">
        <v>0</v>
      </c>
      <c r="M15" s="19">
        <v>0</v>
      </c>
      <c r="N15" s="16">
        <v>0</v>
      </c>
      <c r="O15" s="16">
        <v>0</v>
      </c>
      <c r="P15" s="16">
        <v>0</v>
      </c>
      <c r="Q15" s="16">
        <f t="shared" si="2"/>
        <v>163</v>
      </c>
      <c r="R15" s="16">
        <f t="shared" si="3"/>
        <v>172</v>
      </c>
      <c r="S15" s="18">
        <v>74</v>
      </c>
      <c r="T15" s="16">
        <v>10</v>
      </c>
      <c r="U15" s="16">
        <f t="shared" si="4"/>
        <v>84</v>
      </c>
      <c r="V15" s="16">
        <f t="shared" si="5"/>
        <v>335</v>
      </c>
    </row>
    <row r="16" spans="1:22" x14ac:dyDescent="0.25">
      <c r="A16" s="15" t="s">
        <v>33</v>
      </c>
      <c r="B16" s="5" t="s">
        <v>34</v>
      </c>
      <c r="C16" s="16">
        <f t="shared" si="0"/>
        <v>109</v>
      </c>
      <c r="D16" s="18">
        <v>152</v>
      </c>
      <c r="E16" s="18">
        <v>133</v>
      </c>
      <c r="F16" s="18">
        <v>98</v>
      </c>
      <c r="G16" s="16">
        <v>11</v>
      </c>
      <c r="H16" s="16">
        <f t="shared" si="1"/>
        <v>285</v>
      </c>
      <c r="I16" s="17">
        <v>2</v>
      </c>
      <c r="J16" s="16">
        <v>0</v>
      </c>
      <c r="K16" s="17">
        <v>0</v>
      </c>
      <c r="L16" s="17">
        <v>0</v>
      </c>
      <c r="M16" s="19">
        <v>0</v>
      </c>
      <c r="N16" s="16">
        <v>0</v>
      </c>
      <c r="O16" s="16">
        <v>0</v>
      </c>
      <c r="P16" s="16">
        <v>0</v>
      </c>
      <c r="Q16" s="16">
        <f t="shared" si="2"/>
        <v>154</v>
      </c>
      <c r="R16" s="16">
        <f t="shared" si="3"/>
        <v>133</v>
      </c>
      <c r="S16" s="18">
        <v>98</v>
      </c>
      <c r="T16" s="16">
        <v>11</v>
      </c>
      <c r="U16" s="16">
        <f t="shared" si="4"/>
        <v>109</v>
      </c>
      <c r="V16" s="16">
        <f t="shared" si="5"/>
        <v>287</v>
      </c>
    </row>
    <row r="17" spans="1:22" x14ac:dyDescent="0.25">
      <c r="A17" s="15" t="s">
        <v>35</v>
      </c>
      <c r="B17" s="5" t="s">
        <v>36</v>
      </c>
      <c r="C17" s="16">
        <f t="shared" si="0"/>
        <v>91</v>
      </c>
      <c r="D17" s="18">
        <v>149</v>
      </c>
      <c r="E17" s="18">
        <v>154</v>
      </c>
      <c r="F17" s="18">
        <v>77</v>
      </c>
      <c r="G17" s="16">
        <v>14</v>
      </c>
      <c r="H17" s="16">
        <f t="shared" si="1"/>
        <v>303</v>
      </c>
      <c r="I17" s="17">
        <v>2</v>
      </c>
      <c r="J17" s="16">
        <v>3</v>
      </c>
      <c r="K17" s="17">
        <v>0</v>
      </c>
      <c r="L17" s="17">
        <v>0</v>
      </c>
      <c r="M17" s="19">
        <v>1</v>
      </c>
      <c r="N17" s="16">
        <v>2</v>
      </c>
      <c r="O17" s="16">
        <v>0</v>
      </c>
      <c r="P17" s="16">
        <v>0</v>
      </c>
      <c r="Q17" s="16">
        <f t="shared" si="2"/>
        <v>150</v>
      </c>
      <c r="R17" s="16">
        <f t="shared" si="3"/>
        <v>155</v>
      </c>
      <c r="S17" s="18">
        <v>77</v>
      </c>
      <c r="T17" s="16">
        <v>14</v>
      </c>
      <c r="U17" s="16">
        <f t="shared" si="4"/>
        <v>91</v>
      </c>
      <c r="V17" s="16">
        <f t="shared" si="5"/>
        <v>305</v>
      </c>
    </row>
    <row r="18" spans="1:22" x14ac:dyDescent="0.25">
      <c r="A18" s="15" t="s">
        <v>37</v>
      </c>
      <c r="B18" s="5" t="s">
        <v>38</v>
      </c>
      <c r="C18" s="16">
        <f t="shared" si="0"/>
        <v>74</v>
      </c>
      <c r="D18" s="18">
        <v>180</v>
      </c>
      <c r="E18" s="18">
        <v>182</v>
      </c>
      <c r="F18" s="18">
        <v>68</v>
      </c>
      <c r="G18" s="16">
        <v>6</v>
      </c>
      <c r="H18" s="16">
        <f t="shared" si="1"/>
        <v>362</v>
      </c>
      <c r="I18" s="17">
        <v>2</v>
      </c>
      <c r="J18" s="16">
        <v>1</v>
      </c>
      <c r="K18" s="17">
        <v>0</v>
      </c>
      <c r="L18" s="17">
        <v>0</v>
      </c>
      <c r="M18" s="19">
        <v>1</v>
      </c>
      <c r="N18" s="16">
        <v>1</v>
      </c>
      <c r="O18" s="16">
        <v>0</v>
      </c>
      <c r="P18" s="16">
        <v>0</v>
      </c>
      <c r="Q18" s="16">
        <f t="shared" si="2"/>
        <v>181</v>
      </c>
      <c r="R18" s="16">
        <f t="shared" si="3"/>
        <v>182</v>
      </c>
      <c r="S18" s="18">
        <v>68</v>
      </c>
      <c r="T18" s="16">
        <v>6</v>
      </c>
      <c r="U18" s="16">
        <f t="shared" si="4"/>
        <v>74</v>
      </c>
      <c r="V18" s="16">
        <f t="shared" si="5"/>
        <v>363</v>
      </c>
    </row>
    <row r="19" spans="1:22" x14ac:dyDescent="0.25">
      <c r="A19" s="15" t="s">
        <v>39</v>
      </c>
      <c r="B19" s="5" t="s">
        <v>40</v>
      </c>
      <c r="C19" s="16">
        <f t="shared" si="0"/>
        <v>110</v>
      </c>
      <c r="D19" s="18">
        <v>193</v>
      </c>
      <c r="E19" s="16">
        <v>197</v>
      </c>
      <c r="F19" s="18">
        <v>100</v>
      </c>
      <c r="G19" s="16">
        <v>10</v>
      </c>
      <c r="H19" s="16">
        <f t="shared" si="1"/>
        <v>390</v>
      </c>
      <c r="I19" s="17">
        <v>1</v>
      </c>
      <c r="J19" s="16">
        <v>1</v>
      </c>
      <c r="K19" s="17">
        <v>0</v>
      </c>
      <c r="L19" s="17">
        <v>0</v>
      </c>
      <c r="M19" s="19">
        <v>0</v>
      </c>
      <c r="N19" s="16">
        <v>10</v>
      </c>
      <c r="O19" s="16">
        <v>0</v>
      </c>
      <c r="P19" s="16">
        <v>0</v>
      </c>
      <c r="Q19" s="16">
        <f t="shared" si="2"/>
        <v>194</v>
      </c>
      <c r="R19" s="16">
        <f t="shared" si="3"/>
        <v>188</v>
      </c>
      <c r="S19" s="18">
        <v>100</v>
      </c>
      <c r="T19" s="16">
        <v>10</v>
      </c>
      <c r="U19" s="16">
        <f t="shared" si="4"/>
        <v>110</v>
      </c>
      <c r="V19" s="16">
        <f t="shared" si="5"/>
        <v>382</v>
      </c>
    </row>
    <row r="20" spans="1:22" x14ac:dyDescent="0.25">
      <c r="A20" s="15" t="s">
        <v>41</v>
      </c>
      <c r="B20" s="5" t="s">
        <v>42</v>
      </c>
      <c r="C20" s="16">
        <f t="shared" si="0"/>
        <v>126</v>
      </c>
      <c r="D20" s="18">
        <v>205</v>
      </c>
      <c r="E20" s="16">
        <v>190</v>
      </c>
      <c r="F20" s="18">
        <v>114</v>
      </c>
      <c r="G20" s="16">
        <v>12</v>
      </c>
      <c r="H20" s="16">
        <f t="shared" si="1"/>
        <v>395</v>
      </c>
      <c r="I20" s="17">
        <v>1</v>
      </c>
      <c r="J20" s="16">
        <v>0</v>
      </c>
      <c r="K20" s="17">
        <v>1</v>
      </c>
      <c r="L20" s="17">
        <v>0</v>
      </c>
      <c r="M20" s="19">
        <v>0</v>
      </c>
      <c r="N20" s="16">
        <v>0</v>
      </c>
      <c r="O20" s="16">
        <v>0</v>
      </c>
      <c r="P20" s="16">
        <v>0</v>
      </c>
      <c r="Q20" s="16">
        <f t="shared" si="2"/>
        <v>207</v>
      </c>
      <c r="R20" s="16">
        <f t="shared" si="3"/>
        <v>190</v>
      </c>
      <c r="S20" s="18">
        <v>114</v>
      </c>
      <c r="T20" s="16">
        <v>12</v>
      </c>
      <c r="U20" s="16">
        <f t="shared" si="4"/>
        <v>126</v>
      </c>
      <c r="V20" s="16">
        <f t="shared" si="5"/>
        <v>397</v>
      </c>
    </row>
    <row r="21" spans="1:22" x14ac:dyDescent="0.25">
      <c r="A21" s="15" t="s">
        <v>43</v>
      </c>
      <c r="B21" s="5" t="s">
        <v>44</v>
      </c>
      <c r="C21" s="16">
        <f t="shared" si="0"/>
        <v>58</v>
      </c>
      <c r="D21" s="18">
        <v>106</v>
      </c>
      <c r="E21" s="16">
        <v>97</v>
      </c>
      <c r="F21" s="18">
        <v>54</v>
      </c>
      <c r="G21" s="16">
        <v>4</v>
      </c>
      <c r="H21" s="16">
        <f t="shared" si="1"/>
        <v>203</v>
      </c>
      <c r="I21" s="17">
        <v>0</v>
      </c>
      <c r="J21" s="16">
        <v>0</v>
      </c>
      <c r="K21" s="17">
        <v>0</v>
      </c>
      <c r="L21" s="17">
        <v>0</v>
      </c>
      <c r="M21" s="16">
        <v>1</v>
      </c>
      <c r="N21" s="16">
        <v>0</v>
      </c>
      <c r="O21" s="16">
        <v>0</v>
      </c>
      <c r="P21" s="16">
        <v>0</v>
      </c>
      <c r="Q21" s="16">
        <f t="shared" si="2"/>
        <v>105</v>
      </c>
      <c r="R21" s="16">
        <f t="shared" si="3"/>
        <v>97</v>
      </c>
      <c r="S21" s="18">
        <v>94</v>
      </c>
      <c r="T21" s="16">
        <v>4</v>
      </c>
      <c r="U21" s="16">
        <f t="shared" si="4"/>
        <v>98</v>
      </c>
      <c r="V21" s="16">
        <f t="shared" si="5"/>
        <v>202</v>
      </c>
    </row>
    <row r="22" spans="1:22" x14ac:dyDescent="0.25">
      <c r="A22" s="76" t="s">
        <v>14</v>
      </c>
      <c r="B22" s="77"/>
      <c r="C22" s="20">
        <f>C12+C13+C14+C15+C16+C17+C18+C19+C20+C21</f>
        <v>1047</v>
      </c>
      <c r="D22" s="20">
        <f t="shared" ref="D22:V22" si="6">D12+D13+D14+D15+D16+D17+D18+D19+D20+D21</f>
        <v>1907</v>
      </c>
      <c r="E22" s="20">
        <f t="shared" si="6"/>
        <v>1782</v>
      </c>
      <c r="F22" s="20">
        <f t="shared" si="6"/>
        <v>948</v>
      </c>
      <c r="G22" s="20">
        <f t="shared" si="6"/>
        <v>99</v>
      </c>
      <c r="H22" s="20">
        <f t="shared" si="6"/>
        <v>3689</v>
      </c>
      <c r="I22" s="20">
        <f t="shared" si="6"/>
        <v>14</v>
      </c>
      <c r="J22" s="20">
        <f t="shared" si="6"/>
        <v>8</v>
      </c>
      <c r="K22" s="20">
        <f t="shared" si="6"/>
        <v>1</v>
      </c>
      <c r="L22" s="20">
        <f t="shared" si="6"/>
        <v>0</v>
      </c>
      <c r="M22" s="20">
        <f t="shared" si="6"/>
        <v>3</v>
      </c>
      <c r="N22" s="20">
        <f t="shared" si="6"/>
        <v>15</v>
      </c>
      <c r="O22" s="20">
        <f t="shared" si="6"/>
        <v>1</v>
      </c>
      <c r="P22" s="20">
        <f t="shared" si="6"/>
        <v>1</v>
      </c>
      <c r="Q22" s="20">
        <f t="shared" si="6"/>
        <v>1918</v>
      </c>
      <c r="R22" s="20">
        <f t="shared" si="6"/>
        <v>1774</v>
      </c>
      <c r="S22" s="20">
        <f t="shared" si="6"/>
        <v>988</v>
      </c>
      <c r="T22" s="20">
        <f t="shared" si="6"/>
        <v>99</v>
      </c>
      <c r="U22" s="20">
        <f t="shared" si="6"/>
        <v>1087</v>
      </c>
      <c r="V22" s="20">
        <f t="shared" si="6"/>
        <v>3692</v>
      </c>
    </row>
    <row r="25" spans="1:22" x14ac:dyDescent="0.25">
      <c r="M25" s="75" t="s">
        <v>53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56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1">
    <mergeCell ref="A4:V4"/>
    <mergeCell ref="A5:V5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  <mergeCell ref="O9:P9"/>
    <mergeCell ref="A22:B22"/>
    <mergeCell ref="M25:U25"/>
    <mergeCell ref="M26:U26"/>
    <mergeCell ref="M29:U29"/>
    <mergeCell ref="M30:U30"/>
  </mergeCells>
  <pageMargins left="0.19685039370078741" right="0.19685039370078741" top="0.19685039370078741" bottom="0.19685039370078741" header="0.31496062992125984" footer="0.31496062992125984"/>
  <pageSetup paperSize="5" orientation="landscape" horizontalDpi="4294967293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V30"/>
  <sheetViews>
    <sheetView workbookViewId="0">
      <selection activeCell="G27" sqref="G27"/>
    </sheetView>
  </sheetViews>
  <sheetFormatPr defaultRowHeight="15" x14ac:dyDescent="0.25"/>
  <cols>
    <col min="1" max="1" width="5" customWidth="1"/>
    <col min="2" max="2" width="6.140625" customWidth="1"/>
    <col min="3" max="7" width="6.7109375" customWidth="1"/>
    <col min="8" max="8" width="7.7109375" customWidth="1"/>
    <col min="9" max="20" width="6.7109375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106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205</v>
      </c>
      <c r="D12" s="30">
        <v>333</v>
      </c>
      <c r="E12" s="30">
        <v>264</v>
      </c>
      <c r="F12" s="30">
        <v>185</v>
      </c>
      <c r="G12" s="30">
        <v>20</v>
      </c>
      <c r="H12" s="16">
        <f>D12+E12</f>
        <v>597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16">
        <f>D12+I12+K12-M12-O12</f>
        <v>333</v>
      </c>
      <c r="R12" s="16">
        <f>E12+J12+L12-N12-P12</f>
        <v>264</v>
      </c>
      <c r="S12" s="16">
        <f>F12</f>
        <v>185</v>
      </c>
      <c r="T12" s="16">
        <f>G12</f>
        <v>20</v>
      </c>
      <c r="U12" s="16">
        <f>S12+T12</f>
        <v>205</v>
      </c>
      <c r="V12" s="16">
        <f>Q12+R12</f>
        <v>597</v>
      </c>
    </row>
    <row r="13" spans="1:22" x14ac:dyDescent="0.25">
      <c r="A13" s="15" t="s">
        <v>27</v>
      </c>
      <c r="B13" s="5" t="s">
        <v>28</v>
      </c>
      <c r="C13" s="16">
        <f t="shared" ref="C13:C21" si="0">F13+G13</f>
        <v>136</v>
      </c>
      <c r="D13" s="31">
        <v>244</v>
      </c>
      <c r="E13" s="31">
        <v>227</v>
      </c>
      <c r="F13" s="31">
        <v>120</v>
      </c>
      <c r="G13" s="31">
        <v>16</v>
      </c>
      <c r="H13" s="16">
        <f t="shared" ref="H13:H21" si="1">D13+E13</f>
        <v>471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f t="shared" ref="Q13:Q21" si="2">D13+I13+K13-M13-O13</f>
        <v>244</v>
      </c>
      <c r="R13" s="16">
        <f t="shared" ref="R13:R21" si="3">E13+J13+L13-N13-P13</f>
        <v>227</v>
      </c>
      <c r="S13" s="16">
        <f t="shared" ref="S13:S21" si="4">F13</f>
        <v>120</v>
      </c>
      <c r="T13" s="16">
        <f t="shared" ref="T13:T21" si="5">G13</f>
        <v>16</v>
      </c>
      <c r="U13" s="16">
        <f t="shared" ref="U13:U21" si="6">S13+T13</f>
        <v>136</v>
      </c>
      <c r="V13" s="16">
        <f t="shared" ref="V13:V21" si="7">Q13+R13</f>
        <v>471</v>
      </c>
    </row>
    <row r="14" spans="1:22" x14ac:dyDescent="0.25">
      <c r="A14" s="15" t="s">
        <v>29</v>
      </c>
      <c r="B14" s="5" t="s">
        <v>30</v>
      </c>
      <c r="C14" s="16">
        <f t="shared" si="0"/>
        <v>103</v>
      </c>
      <c r="D14" s="31">
        <v>211</v>
      </c>
      <c r="E14" s="31">
        <v>167</v>
      </c>
      <c r="F14" s="31">
        <v>100</v>
      </c>
      <c r="G14" s="31">
        <v>3</v>
      </c>
      <c r="H14" s="16">
        <f t="shared" si="1"/>
        <v>378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f t="shared" si="2"/>
        <v>211</v>
      </c>
      <c r="R14" s="16">
        <f t="shared" si="3"/>
        <v>167</v>
      </c>
      <c r="S14" s="16">
        <f t="shared" si="4"/>
        <v>100</v>
      </c>
      <c r="T14" s="16">
        <f t="shared" si="5"/>
        <v>3</v>
      </c>
      <c r="U14" s="16">
        <f t="shared" si="6"/>
        <v>103</v>
      </c>
      <c r="V14" s="16">
        <f t="shared" si="7"/>
        <v>378</v>
      </c>
    </row>
    <row r="15" spans="1:22" x14ac:dyDescent="0.25">
      <c r="A15" s="15" t="s">
        <v>31</v>
      </c>
      <c r="B15" s="5" t="s">
        <v>32</v>
      </c>
      <c r="C15" s="16">
        <f t="shared" si="0"/>
        <v>85</v>
      </c>
      <c r="D15" s="31">
        <v>166</v>
      </c>
      <c r="E15" s="31">
        <v>173</v>
      </c>
      <c r="F15" s="31">
        <v>75</v>
      </c>
      <c r="G15" s="31">
        <v>10</v>
      </c>
      <c r="H15" s="16">
        <f t="shared" si="1"/>
        <v>339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f t="shared" si="2"/>
        <v>166</v>
      </c>
      <c r="R15" s="16">
        <f t="shared" si="3"/>
        <v>173</v>
      </c>
      <c r="S15" s="16">
        <f t="shared" si="4"/>
        <v>75</v>
      </c>
      <c r="T15" s="16">
        <f t="shared" si="5"/>
        <v>10</v>
      </c>
      <c r="U15" s="16">
        <f t="shared" si="6"/>
        <v>85</v>
      </c>
      <c r="V15" s="16">
        <f t="shared" si="7"/>
        <v>339</v>
      </c>
    </row>
    <row r="16" spans="1:22" x14ac:dyDescent="0.25">
      <c r="A16" s="15" t="s">
        <v>33</v>
      </c>
      <c r="B16" s="5" t="s">
        <v>34</v>
      </c>
      <c r="C16" s="16">
        <f t="shared" si="0"/>
        <v>108</v>
      </c>
      <c r="D16" s="31">
        <v>156</v>
      </c>
      <c r="E16" s="31">
        <v>128</v>
      </c>
      <c r="F16" s="31">
        <v>97</v>
      </c>
      <c r="G16" s="31">
        <v>11</v>
      </c>
      <c r="H16" s="16">
        <f t="shared" si="1"/>
        <v>284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f t="shared" si="2"/>
        <v>156</v>
      </c>
      <c r="R16" s="16">
        <f t="shared" si="3"/>
        <v>128</v>
      </c>
      <c r="S16" s="16">
        <f t="shared" si="4"/>
        <v>97</v>
      </c>
      <c r="T16" s="16">
        <f t="shared" si="5"/>
        <v>11</v>
      </c>
      <c r="U16" s="16">
        <f t="shared" si="6"/>
        <v>108</v>
      </c>
      <c r="V16" s="16">
        <f t="shared" si="7"/>
        <v>284</v>
      </c>
    </row>
    <row r="17" spans="1:22" x14ac:dyDescent="0.25">
      <c r="A17" s="15" t="s">
        <v>35</v>
      </c>
      <c r="B17" s="5" t="s">
        <v>36</v>
      </c>
      <c r="C17" s="16">
        <f t="shared" si="0"/>
        <v>97</v>
      </c>
      <c r="D17" s="31">
        <v>148</v>
      </c>
      <c r="E17" s="31">
        <v>164</v>
      </c>
      <c r="F17" s="31">
        <v>82</v>
      </c>
      <c r="G17" s="31">
        <v>15</v>
      </c>
      <c r="H17" s="16">
        <f t="shared" si="1"/>
        <v>312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f t="shared" si="2"/>
        <v>148</v>
      </c>
      <c r="R17" s="16">
        <f t="shared" si="3"/>
        <v>164</v>
      </c>
      <c r="S17" s="16">
        <f t="shared" si="4"/>
        <v>82</v>
      </c>
      <c r="T17" s="16">
        <f t="shared" si="5"/>
        <v>15</v>
      </c>
      <c r="U17" s="16">
        <f t="shared" si="6"/>
        <v>97</v>
      </c>
      <c r="V17" s="16">
        <f t="shared" si="7"/>
        <v>312</v>
      </c>
    </row>
    <row r="18" spans="1:22" x14ac:dyDescent="0.25">
      <c r="A18" s="15" t="s">
        <v>37</v>
      </c>
      <c r="B18" s="5" t="s">
        <v>38</v>
      </c>
      <c r="C18" s="16">
        <f t="shared" si="0"/>
        <v>105</v>
      </c>
      <c r="D18" s="31">
        <v>178</v>
      </c>
      <c r="E18" s="31">
        <v>188</v>
      </c>
      <c r="F18" s="31">
        <v>98</v>
      </c>
      <c r="G18" s="31">
        <v>7</v>
      </c>
      <c r="H18" s="16">
        <f t="shared" si="1"/>
        <v>366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f t="shared" si="2"/>
        <v>178</v>
      </c>
      <c r="R18" s="16">
        <f t="shared" si="3"/>
        <v>188</v>
      </c>
      <c r="S18" s="16">
        <f t="shared" si="4"/>
        <v>98</v>
      </c>
      <c r="T18" s="16">
        <f t="shared" si="5"/>
        <v>7</v>
      </c>
      <c r="U18" s="16">
        <f t="shared" si="6"/>
        <v>105</v>
      </c>
      <c r="V18" s="16">
        <f t="shared" si="7"/>
        <v>366</v>
      </c>
    </row>
    <row r="19" spans="1:22" x14ac:dyDescent="0.25">
      <c r="A19" s="15" t="s">
        <v>39</v>
      </c>
      <c r="B19" s="5" t="s">
        <v>40</v>
      </c>
      <c r="C19" s="16">
        <f t="shared" si="0"/>
        <v>111</v>
      </c>
      <c r="D19" s="31">
        <v>197</v>
      </c>
      <c r="E19" s="31">
        <v>197</v>
      </c>
      <c r="F19" s="31">
        <v>98</v>
      </c>
      <c r="G19" s="31">
        <v>13</v>
      </c>
      <c r="H19" s="16">
        <f t="shared" si="1"/>
        <v>394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f t="shared" si="2"/>
        <v>197</v>
      </c>
      <c r="R19" s="16">
        <f t="shared" si="3"/>
        <v>197</v>
      </c>
      <c r="S19" s="16">
        <f t="shared" si="4"/>
        <v>98</v>
      </c>
      <c r="T19" s="16">
        <f t="shared" si="5"/>
        <v>13</v>
      </c>
      <c r="U19" s="16">
        <f t="shared" si="6"/>
        <v>111</v>
      </c>
      <c r="V19" s="16">
        <f t="shared" si="7"/>
        <v>394</v>
      </c>
    </row>
    <row r="20" spans="1:22" x14ac:dyDescent="0.25">
      <c r="A20" s="15" t="s">
        <v>41</v>
      </c>
      <c r="B20" s="5" t="s">
        <v>42</v>
      </c>
      <c r="C20" s="16">
        <f t="shared" si="0"/>
        <v>116</v>
      </c>
      <c r="D20" s="31">
        <v>208</v>
      </c>
      <c r="E20" s="31">
        <v>193</v>
      </c>
      <c r="F20" s="31">
        <v>104</v>
      </c>
      <c r="G20" s="31">
        <v>12</v>
      </c>
      <c r="H20" s="16">
        <f t="shared" si="1"/>
        <v>401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f t="shared" si="2"/>
        <v>208</v>
      </c>
      <c r="R20" s="16">
        <f t="shared" si="3"/>
        <v>193</v>
      </c>
      <c r="S20" s="16">
        <f t="shared" si="4"/>
        <v>104</v>
      </c>
      <c r="T20" s="16">
        <f t="shared" si="5"/>
        <v>12</v>
      </c>
      <c r="U20" s="16">
        <f t="shared" si="6"/>
        <v>116</v>
      </c>
      <c r="V20" s="16">
        <f t="shared" si="7"/>
        <v>401</v>
      </c>
    </row>
    <row r="21" spans="1:22" x14ac:dyDescent="0.25">
      <c r="A21" s="15" t="s">
        <v>43</v>
      </c>
      <c r="B21" s="5" t="s">
        <v>44</v>
      </c>
      <c r="C21" s="16">
        <f t="shared" si="0"/>
        <v>66</v>
      </c>
      <c r="D21" s="32">
        <v>107</v>
      </c>
      <c r="E21" s="32">
        <v>99</v>
      </c>
      <c r="F21" s="32">
        <v>62</v>
      </c>
      <c r="G21" s="32">
        <v>4</v>
      </c>
      <c r="H21" s="16">
        <f t="shared" si="1"/>
        <v>206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16">
        <f t="shared" si="2"/>
        <v>107</v>
      </c>
      <c r="R21" s="16">
        <f t="shared" si="3"/>
        <v>99</v>
      </c>
      <c r="S21" s="16">
        <f t="shared" si="4"/>
        <v>62</v>
      </c>
      <c r="T21" s="16">
        <f t="shared" si="5"/>
        <v>4</v>
      </c>
      <c r="U21" s="16">
        <f t="shared" si="6"/>
        <v>66</v>
      </c>
      <c r="V21" s="16">
        <f t="shared" si="7"/>
        <v>206</v>
      </c>
    </row>
    <row r="22" spans="1:22" x14ac:dyDescent="0.25">
      <c r="A22" s="76" t="s">
        <v>14</v>
      </c>
      <c r="B22" s="77"/>
      <c r="C22" s="20">
        <f>SUM(C12:C21)</f>
        <v>1132</v>
      </c>
      <c r="D22" s="20">
        <f t="shared" ref="D22:H22" si="8">SUM(D12:D21)</f>
        <v>1948</v>
      </c>
      <c r="E22" s="20">
        <f t="shared" si="8"/>
        <v>1800</v>
      </c>
      <c r="F22" s="20">
        <f t="shared" si="8"/>
        <v>1021</v>
      </c>
      <c r="G22" s="20">
        <f t="shared" si="8"/>
        <v>111</v>
      </c>
      <c r="H22" s="20">
        <f t="shared" si="8"/>
        <v>3748</v>
      </c>
      <c r="I22" s="20">
        <f t="shared" ref="I22" si="9">SUM(I12:I21)</f>
        <v>0</v>
      </c>
      <c r="J22" s="20">
        <f t="shared" ref="J22" si="10">SUM(J12:J21)</f>
        <v>0</v>
      </c>
      <c r="K22" s="20">
        <f t="shared" ref="K22" si="11">SUM(K12:K21)</f>
        <v>0</v>
      </c>
      <c r="L22" s="20">
        <f t="shared" ref="L22" si="12">SUM(L12:L21)</f>
        <v>0</v>
      </c>
      <c r="M22" s="20">
        <f t="shared" ref="M22" si="13">SUM(M12:M21)</f>
        <v>0</v>
      </c>
      <c r="N22" s="20">
        <f t="shared" ref="N22" si="14">SUM(N12:N21)</f>
        <v>0</v>
      </c>
      <c r="O22" s="20">
        <f t="shared" ref="O22" si="15">SUM(O12:O21)</f>
        <v>0</v>
      </c>
      <c r="P22" s="20">
        <f t="shared" ref="P22" si="16">SUM(P12:P21)</f>
        <v>0</v>
      </c>
      <c r="Q22" s="20">
        <f t="shared" ref="Q22" si="17">SUM(Q12:Q21)</f>
        <v>1948</v>
      </c>
      <c r="R22" s="20">
        <f t="shared" ref="R22" si="18">SUM(R12:R21)</f>
        <v>1800</v>
      </c>
      <c r="S22" s="20">
        <f t="shared" ref="S22" si="19">SUM(S12:S21)</f>
        <v>1021</v>
      </c>
      <c r="T22" s="20">
        <f t="shared" ref="T22" si="20">SUM(T12:T21)</f>
        <v>111</v>
      </c>
      <c r="U22" s="20">
        <f t="shared" ref="U22" si="21">SUM(U12:U21)</f>
        <v>1132</v>
      </c>
      <c r="V22" s="20">
        <f t="shared" ref="V22" si="22">SUM(V12:V21)</f>
        <v>3748</v>
      </c>
    </row>
    <row r="25" spans="1:22" x14ac:dyDescent="0.25">
      <c r="M25" s="75" t="s">
        <v>107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M30:U30"/>
    <mergeCell ref="O9:P9"/>
    <mergeCell ref="A22:B22"/>
    <mergeCell ref="M25:U25"/>
    <mergeCell ref="M26:U26"/>
    <mergeCell ref="M29:U29"/>
    <mergeCell ref="A4:V4"/>
    <mergeCell ref="A5:V5"/>
    <mergeCell ref="A7:A10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</mergeCells>
  <pageMargins left="0.7" right="0.7" top="0.75" bottom="0.75" header="0.3" footer="0.3"/>
  <pageSetup paperSize="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Z30"/>
  <sheetViews>
    <sheetView topLeftCell="A4" workbookViewId="0">
      <selection activeCell="AD12" sqref="AD12"/>
    </sheetView>
  </sheetViews>
  <sheetFormatPr defaultRowHeight="15" x14ac:dyDescent="0.25"/>
  <cols>
    <col min="1" max="1" width="4" customWidth="1"/>
    <col min="2" max="2" width="7.140625" customWidth="1"/>
    <col min="6" max="6" width="5.42578125" customWidth="1"/>
    <col min="7" max="7" width="5.5703125" customWidth="1"/>
    <col min="9" max="16" width="4.7109375" customWidth="1"/>
    <col min="17" max="21" width="6.7109375" customWidth="1"/>
  </cols>
  <sheetData>
    <row r="1" spans="1:26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6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6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6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6" x14ac:dyDescent="0.25">
      <c r="A5" s="75" t="s">
        <v>108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Z6" s="19"/>
    </row>
    <row r="7" spans="1:26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  <c r="Z7" s="19"/>
    </row>
    <row r="8" spans="1:26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  <c r="Z8" s="19"/>
    </row>
    <row r="9" spans="1:26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  <c r="Z9" s="19"/>
    </row>
    <row r="10" spans="1:26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  <c r="Z10" s="19"/>
    </row>
    <row r="11" spans="1:26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  <c r="Z11" s="19"/>
    </row>
    <row r="12" spans="1:26" x14ac:dyDescent="0.25">
      <c r="A12" s="15" t="s">
        <v>25</v>
      </c>
      <c r="B12" s="5" t="s">
        <v>26</v>
      </c>
      <c r="C12" s="16">
        <f>F12+G12</f>
        <v>205</v>
      </c>
      <c r="D12" s="28">
        <v>333</v>
      </c>
      <c r="E12" s="28">
        <v>264</v>
      </c>
      <c r="F12" s="28">
        <v>185</v>
      </c>
      <c r="G12" s="28">
        <v>20</v>
      </c>
      <c r="H12" s="16">
        <f>D12+E12</f>
        <v>597</v>
      </c>
      <c r="I12" s="26">
        <v>0</v>
      </c>
      <c r="J12" s="26">
        <v>0</v>
      </c>
      <c r="K12" s="26">
        <v>0</v>
      </c>
      <c r="L12" s="26">
        <v>0</v>
      </c>
      <c r="M12" s="26">
        <v>2</v>
      </c>
      <c r="N12" s="26">
        <v>2</v>
      </c>
      <c r="O12" s="26">
        <v>0</v>
      </c>
      <c r="P12" s="26">
        <v>0</v>
      </c>
      <c r="Q12" s="16">
        <f>D12+I12+K12-M12-O12</f>
        <v>331</v>
      </c>
      <c r="R12" s="16">
        <f>E12+J12+L12-N12-P12</f>
        <v>262</v>
      </c>
      <c r="S12" s="16">
        <f>F12</f>
        <v>185</v>
      </c>
      <c r="T12" s="16">
        <f>G12</f>
        <v>20</v>
      </c>
      <c r="U12" s="16">
        <f>S12+T12</f>
        <v>205</v>
      </c>
      <c r="V12" s="16">
        <f>Q12+R12</f>
        <v>593</v>
      </c>
      <c r="Z12" s="19"/>
    </row>
    <row r="13" spans="1:26" x14ac:dyDescent="0.25">
      <c r="A13" s="15" t="s">
        <v>27</v>
      </c>
      <c r="B13" s="5" t="s">
        <v>28</v>
      </c>
      <c r="C13" s="16">
        <f t="shared" ref="C13:C21" si="0">F13+G13</f>
        <v>136</v>
      </c>
      <c r="D13" s="29">
        <v>244</v>
      </c>
      <c r="E13" s="29">
        <v>227</v>
      </c>
      <c r="F13" s="29">
        <v>120</v>
      </c>
      <c r="G13" s="29">
        <v>16</v>
      </c>
      <c r="H13" s="16">
        <f t="shared" ref="H13:H21" si="1">D13+E13</f>
        <v>471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1</v>
      </c>
      <c r="O13" s="16">
        <v>0</v>
      </c>
      <c r="P13" s="16">
        <v>0</v>
      </c>
      <c r="Q13" s="16">
        <f t="shared" ref="Q13:Q21" si="2">D13+I13+K13-M13-O13</f>
        <v>244</v>
      </c>
      <c r="R13" s="16">
        <f t="shared" ref="R13:R21" si="3">E13+J13+L13-N13-P13</f>
        <v>226</v>
      </c>
      <c r="S13" s="16">
        <f t="shared" ref="S13:S21" si="4">F13</f>
        <v>120</v>
      </c>
      <c r="T13" s="16">
        <f t="shared" ref="T13:T21" si="5">G13</f>
        <v>16</v>
      </c>
      <c r="U13" s="16">
        <f t="shared" ref="U13:U21" si="6">S13+T13</f>
        <v>136</v>
      </c>
      <c r="V13" s="16">
        <f t="shared" ref="V13:V21" si="7">Q13+R13</f>
        <v>470</v>
      </c>
      <c r="Z13" s="19"/>
    </row>
    <row r="14" spans="1:26" x14ac:dyDescent="0.25">
      <c r="A14" s="15" t="s">
        <v>29</v>
      </c>
      <c r="B14" s="5" t="s">
        <v>30</v>
      </c>
      <c r="C14" s="16">
        <f t="shared" si="0"/>
        <v>103</v>
      </c>
      <c r="D14" s="29">
        <v>211</v>
      </c>
      <c r="E14" s="29">
        <v>167</v>
      </c>
      <c r="F14" s="29">
        <v>100</v>
      </c>
      <c r="G14" s="29">
        <v>3</v>
      </c>
      <c r="H14" s="16">
        <f t="shared" si="1"/>
        <v>378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1</v>
      </c>
      <c r="O14" s="16">
        <v>0</v>
      </c>
      <c r="P14" s="16">
        <v>0</v>
      </c>
      <c r="Q14" s="16">
        <f t="shared" si="2"/>
        <v>211</v>
      </c>
      <c r="R14" s="16">
        <f t="shared" si="3"/>
        <v>166</v>
      </c>
      <c r="S14" s="16">
        <f t="shared" si="4"/>
        <v>100</v>
      </c>
      <c r="T14" s="16">
        <f t="shared" si="5"/>
        <v>3</v>
      </c>
      <c r="U14" s="16">
        <f t="shared" si="6"/>
        <v>103</v>
      </c>
      <c r="V14" s="16">
        <f t="shared" si="7"/>
        <v>377</v>
      </c>
      <c r="Z14" s="19"/>
    </row>
    <row r="15" spans="1:26" x14ac:dyDescent="0.25">
      <c r="A15" s="15" t="s">
        <v>31</v>
      </c>
      <c r="B15" s="5" t="s">
        <v>32</v>
      </c>
      <c r="C15" s="16">
        <f t="shared" si="0"/>
        <v>85</v>
      </c>
      <c r="D15" s="29">
        <v>166</v>
      </c>
      <c r="E15" s="29">
        <v>173</v>
      </c>
      <c r="F15" s="29">
        <v>75</v>
      </c>
      <c r="G15" s="29">
        <v>10</v>
      </c>
      <c r="H15" s="16">
        <f t="shared" si="1"/>
        <v>339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1</v>
      </c>
      <c r="O15" s="16">
        <v>0</v>
      </c>
      <c r="P15" s="16">
        <v>0</v>
      </c>
      <c r="Q15" s="16">
        <f t="shared" si="2"/>
        <v>166</v>
      </c>
      <c r="R15" s="16">
        <f t="shared" si="3"/>
        <v>172</v>
      </c>
      <c r="S15" s="16">
        <f t="shared" si="4"/>
        <v>75</v>
      </c>
      <c r="T15" s="16">
        <f t="shared" si="5"/>
        <v>10</v>
      </c>
      <c r="U15" s="16">
        <f t="shared" si="6"/>
        <v>85</v>
      </c>
      <c r="V15" s="16">
        <f t="shared" si="7"/>
        <v>338</v>
      </c>
      <c r="Z15" s="19"/>
    </row>
    <row r="16" spans="1:26" x14ac:dyDescent="0.25">
      <c r="A16" s="15" t="s">
        <v>33</v>
      </c>
      <c r="B16" s="5" t="s">
        <v>34</v>
      </c>
      <c r="C16" s="16">
        <f t="shared" si="0"/>
        <v>108</v>
      </c>
      <c r="D16" s="29">
        <v>156</v>
      </c>
      <c r="E16" s="29">
        <v>128</v>
      </c>
      <c r="F16" s="29">
        <v>97</v>
      </c>
      <c r="G16" s="29">
        <v>11</v>
      </c>
      <c r="H16" s="16">
        <f t="shared" si="1"/>
        <v>284</v>
      </c>
      <c r="I16" s="16">
        <v>0</v>
      </c>
      <c r="J16" s="16">
        <v>0</v>
      </c>
      <c r="K16" s="16">
        <v>0</v>
      </c>
      <c r="L16" s="16">
        <v>0</v>
      </c>
      <c r="M16" s="16">
        <v>2</v>
      </c>
      <c r="N16" s="16">
        <v>2</v>
      </c>
      <c r="O16" s="16">
        <v>0</v>
      </c>
      <c r="P16" s="16">
        <v>0</v>
      </c>
      <c r="Q16" s="16">
        <f t="shared" si="2"/>
        <v>154</v>
      </c>
      <c r="R16" s="16">
        <f t="shared" si="3"/>
        <v>126</v>
      </c>
      <c r="S16" s="16">
        <f t="shared" si="4"/>
        <v>97</v>
      </c>
      <c r="T16" s="16">
        <f t="shared" si="5"/>
        <v>11</v>
      </c>
      <c r="U16" s="16">
        <f t="shared" si="6"/>
        <v>108</v>
      </c>
      <c r="V16" s="16">
        <f t="shared" si="7"/>
        <v>280</v>
      </c>
    </row>
    <row r="17" spans="1:22" x14ac:dyDescent="0.25">
      <c r="A17" s="15" t="s">
        <v>35</v>
      </c>
      <c r="B17" s="5" t="s">
        <v>36</v>
      </c>
      <c r="C17" s="16">
        <f t="shared" si="0"/>
        <v>97</v>
      </c>
      <c r="D17" s="29">
        <v>148</v>
      </c>
      <c r="E17" s="29">
        <v>164</v>
      </c>
      <c r="F17" s="29">
        <v>82</v>
      </c>
      <c r="G17" s="29">
        <v>15</v>
      </c>
      <c r="H17" s="16">
        <f t="shared" si="1"/>
        <v>312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f t="shared" si="2"/>
        <v>148</v>
      </c>
      <c r="R17" s="16">
        <f t="shared" si="3"/>
        <v>164</v>
      </c>
      <c r="S17" s="16">
        <f t="shared" si="4"/>
        <v>82</v>
      </c>
      <c r="T17" s="16">
        <f t="shared" si="5"/>
        <v>15</v>
      </c>
      <c r="U17" s="16">
        <f t="shared" si="6"/>
        <v>97</v>
      </c>
      <c r="V17" s="16">
        <f t="shared" si="7"/>
        <v>312</v>
      </c>
    </row>
    <row r="18" spans="1:22" x14ac:dyDescent="0.25">
      <c r="A18" s="15" t="s">
        <v>37</v>
      </c>
      <c r="B18" s="5" t="s">
        <v>38</v>
      </c>
      <c r="C18" s="16">
        <f t="shared" si="0"/>
        <v>105</v>
      </c>
      <c r="D18" s="29">
        <v>178</v>
      </c>
      <c r="E18" s="29">
        <v>188</v>
      </c>
      <c r="F18" s="29">
        <v>98</v>
      </c>
      <c r="G18" s="29">
        <v>7</v>
      </c>
      <c r="H18" s="16">
        <f t="shared" si="1"/>
        <v>366</v>
      </c>
      <c r="I18" s="16">
        <v>0</v>
      </c>
      <c r="J18" s="16">
        <v>0</v>
      </c>
      <c r="K18" s="16">
        <v>0</v>
      </c>
      <c r="L18" s="16">
        <v>0</v>
      </c>
      <c r="M18" s="16">
        <v>1</v>
      </c>
      <c r="N18" s="16">
        <v>0</v>
      </c>
      <c r="O18" s="16">
        <v>0</v>
      </c>
      <c r="P18" s="16">
        <v>0</v>
      </c>
      <c r="Q18" s="16">
        <f t="shared" si="2"/>
        <v>177</v>
      </c>
      <c r="R18" s="16">
        <f t="shared" si="3"/>
        <v>188</v>
      </c>
      <c r="S18" s="16">
        <f t="shared" si="4"/>
        <v>98</v>
      </c>
      <c r="T18" s="16">
        <f t="shared" si="5"/>
        <v>7</v>
      </c>
      <c r="U18" s="16">
        <f t="shared" si="6"/>
        <v>105</v>
      </c>
      <c r="V18" s="16">
        <f t="shared" si="7"/>
        <v>365</v>
      </c>
    </row>
    <row r="19" spans="1:22" x14ac:dyDescent="0.25">
      <c r="A19" s="15" t="s">
        <v>39</v>
      </c>
      <c r="B19" s="5" t="s">
        <v>40</v>
      </c>
      <c r="C19" s="16">
        <f t="shared" si="0"/>
        <v>111</v>
      </c>
      <c r="D19" s="29">
        <v>197</v>
      </c>
      <c r="E19" s="29">
        <v>197</v>
      </c>
      <c r="F19" s="29">
        <v>98</v>
      </c>
      <c r="G19" s="29">
        <v>13</v>
      </c>
      <c r="H19" s="16">
        <f t="shared" si="1"/>
        <v>394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f t="shared" si="2"/>
        <v>197</v>
      </c>
      <c r="R19" s="16">
        <f t="shared" si="3"/>
        <v>197</v>
      </c>
      <c r="S19" s="16">
        <f t="shared" si="4"/>
        <v>98</v>
      </c>
      <c r="T19" s="16">
        <f t="shared" si="5"/>
        <v>13</v>
      </c>
      <c r="U19" s="16">
        <f t="shared" si="6"/>
        <v>111</v>
      </c>
      <c r="V19" s="16">
        <f t="shared" si="7"/>
        <v>394</v>
      </c>
    </row>
    <row r="20" spans="1:22" x14ac:dyDescent="0.25">
      <c r="A20" s="15" t="s">
        <v>41</v>
      </c>
      <c r="B20" s="5" t="s">
        <v>42</v>
      </c>
      <c r="C20" s="16">
        <f t="shared" si="0"/>
        <v>116</v>
      </c>
      <c r="D20" s="29">
        <v>208</v>
      </c>
      <c r="E20" s="29">
        <v>193</v>
      </c>
      <c r="F20" s="29">
        <v>104</v>
      </c>
      <c r="G20" s="29">
        <v>12</v>
      </c>
      <c r="H20" s="16">
        <f t="shared" si="1"/>
        <v>401</v>
      </c>
      <c r="I20" s="16">
        <v>0</v>
      </c>
      <c r="J20" s="16">
        <v>0</v>
      </c>
      <c r="K20" s="16">
        <v>0</v>
      </c>
      <c r="L20" s="16">
        <v>0</v>
      </c>
      <c r="M20" s="16">
        <v>3</v>
      </c>
      <c r="N20" s="16">
        <v>0</v>
      </c>
      <c r="O20" s="16">
        <v>0</v>
      </c>
      <c r="P20" s="16">
        <v>0</v>
      </c>
      <c r="Q20" s="16">
        <f t="shared" si="2"/>
        <v>205</v>
      </c>
      <c r="R20" s="16">
        <f t="shared" si="3"/>
        <v>193</v>
      </c>
      <c r="S20" s="16">
        <f t="shared" si="4"/>
        <v>104</v>
      </c>
      <c r="T20" s="16">
        <f t="shared" si="5"/>
        <v>12</v>
      </c>
      <c r="U20" s="16">
        <f t="shared" si="6"/>
        <v>116</v>
      </c>
      <c r="V20" s="16">
        <f t="shared" si="7"/>
        <v>398</v>
      </c>
    </row>
    <row r="21" spans="1:22" x14ac:dyDescent="0.25">
      <c r="A21" s="15" t="s">
        <v>43</v>
      </c>
      <c r="B21" s="5" t="s">
        <v>44</v>
      </c>
      <c r="C21" s="16">
        <f t="shared" si="0"/>
        <v>66</v>
      </c>
      <c r="D21" s="9">
        <v>107</v>
      </c>
      <c r="E21" s="9">
        <v>99</v>
      </c>
      <c r="F21" s="9">
        <v>62</v>
      </c>
      <c r="G21" s="9">
        <v>4</v>
      </c>
      <c r="H21" s="16">
        <f t="shared" si="1"/>
        <v>206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1</v>
      </c>
      <c r="O21" s="27">
        <v>0</v>
      </c>
      <c r="P21" s="27">
        <v>0</v>
      </c>
      <c r="Q21" s="16">
        <f t="shared" si="2"/>
        <v>107</v>
      </c>
      <c r="R21" s="16">
        <f t="shared" si="3"/>
        <v>98</v>
      </c>
      <c r="S21" s="16">
        <f t="shared" si="4"/>
        <v>62</v>
      </c>
      <c r="T21" s="16">
        <f t="shared" si="5"/>
        <v>4</v>
      </c>
      <c r="U21" s="16">
        <f t="shared" si="6"/>
        <v>66</v>
      </c>
      <c r="V21" s="16">
        <f t="shared" si="7"/>
        <v>205</v>
      </c>
    </row>
    <row r="22" spans="1:22" x14ac:dyDescent="0.25">
      <c r="A22" s="76" t="s">
        <v>14</v>
      </c>
      <c r="B22" s="77"/>
      <c r="C22" s="20">
        <f>C12+C13+C14+C15+C16+C17+C18+C19+C20+C21</f>
        <v>1132</v>
      </c>
      <c r="D22" s="20">
        <f t="shared" ref="D22:E22" si="8">D12+D13+D14+D15+D16+D17+D18+D19+D20+D21</f>
        <v>1948</v>
      </c>
      <c r="E22" s="20">
        <f t="shared" si="8"/>
        <v>1800</v>
      </c>
      <c r="F22" s="20">
        <f>F12+F13+F14+F15+F16+F17+F18+F19+F20+F21</f>
        <v>1021</v>
      </c>
      <c r="G22" s="20">
        <f>G12+G13+G14+G15+G16+G17+G18+G19+G20+G21</f>
        <v>111</v>
      </c>
      <c r="H22" s="20">
        <f>H12+H13+H14+H15+H16+H17+H18+H19+H20+H21</f>
        <v>3748</v>
      </c>
      <c r="I22" s="20">
        <f t="shared" ref="I22:V22" si="9">I12+I13+I14+I15+I16+I17+I18+I19+I20+I21</f>
        <v>0</v>
      </c>
      <c r="J22" s="20">
        <f t="shared" si="9"/>
        <v>0</v>
      </c>
      <c r="K22" s="20">
        <f t="shared" si="9"/>
        <v>0</v>
      </c>
      <c r="L22" s="20">
        <f t="shared" si="9"/>
        <v>0</v>
      </c>
      <c r="M22" s="20">
        <f t="shared" si="9"/>
        <v>8</v>
      </c>
      <c r="N22" s="20">
        <f t="shared" si="9"/>
        <v>8</v>
      </c>
      <c r="O22" s="20">
        <f t="shared" si="9"/>
        <v>0</v>
      </c>
      <c r="P22" s="20">
        <f t="shared" si="9"/>
        <v>0</v>
      </c>
      <c r="Q22" s="20">
        <f t="shared" si="9"/>
        <v>1940</v>
      </c>
      <c r="R22" s="20">
        <f t="shared" si="9"/>
        <v>1792</v>
      </c>
      <c r="S22" s="20">
        <f t="shared" si="9"/>
        <v>1021</v>
      </c>
      <c r="T22" s="20">
        <f t="shared" si="9"/>
        <v>111</v>
      </c>
      <c r="U22" s="20">
        <f t="shared" si="9"/>
        <v>1132</v>
      </c>
      <c r="V22" s="20">
        <f t="shared" si="9"/>
        <v>3732</v>
      </c>
    </row>
    <row r="25" spans="1:22" x14ac:dyDescent="0.25">
      <c r="M25" s="75" t="s">
        <v>109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M30:U30"/>
    <mergeCell ref="O9:P9"/>
    <mergeCell ref="A22:B22"/>
    <mergeCell ref="M25:U25"/>
    <mergeCell ref="M26:U26"/>
    <mergeCell ref="M29:U29"/>
    <mergeCell ref="A4:V4"/>
    <mergeCell ref="A5:V5"/>
    <mergeCell ref="A7:A10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</mergeCells>
  <pageMargins left="0.7" right="0.7" top="0.75" bottom="0.75" header="0.3" footer="0.3"/>
  <pageSetup paperSize="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V27"/>
  <sheetViews>
    <sheetView workbookViewId="0">
      <selection activeCell="R24" sqref="R24"/>
    </sheetView>
  </sheetViews>
  <sheetFormatPr defaultRowHeight="15" x14ac:dyDescent="0.25"/>
  <cols>
    <col min="1" max="1" width="4.7109375" customWidth="1"/>
    <col min="2" max="2" width="5.140625" customWidth="1"/>
    <col min="3" max="3" width="5.85546875" customWidth="1"/>
    <col min="4" max="4" width="5.7109375" customWidth="1"/>
    <col min="5" max="5" width="6" customWidth="1"/>
    <col min="6" max="6" width="5.42578125" customWidth="1"/>
    <col min="7" max="7" width="5.28515625" customWidth="1"/>
    <col min="9" max="16" width="5.28515625" customWidth="1"/>
    <col min="17" max="17" width="5.7109375" bestFit="1" customWidth="1"/>
    <col min="18" max="18" width="6" customWidth="1"/>
    <col min="19" max="19" width="6.140625" customWidth="1"/>
    <col min="20" max="20" width="5.4257812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110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16">
        <f>F9+G9</f>
        <v>205</v>
      </c>
      <c r="D9" s="28">
        <v>331</v>
      </c>
      <c r="E9" s="28">
        <v>262</v>
      </c>
      <c r="F9" s="28">
        <v>185</v>
      </c>
      <c r="G9" s="28">
        <v>20</v>
      </c>
      <c r="H9" s="16">
        <f>D9+E9</f>
        <v>593</v>
      </c>
      <c r="I9" s="26">
        <v>0</v>
      </c>
      <c r="J9" s="26">
        <v>0</v>
      </c>
      <c r="K9" s="26">
        <v>0</v>
      </c>
      <c r="L9" s="26">
        <v>0</v>
      </c>
      <c r="M9" s="26">
        <v>1</v>
      </c>
      <c r="N9" s="26">
        <v>0</v>
      </c>
      <c r="O9" s="26">
        <v>0</v>
      </c>
      <c r="P9" s="26">
        <v>0</v>
      </c>
      <c r="Q9" s="16">
        <f>D9+I9+K9-M9-O9</f>
        <v>330</v>
      </c>
      <c r="R9" s="16">
        <f>E9+J9+L9-N9-P9</f>
        <v>262</v>
      </c>
      <c r="S9" s="16">
        <f>F9</f>
        <v>185</v>
      </c>
      <c r="T9" s="16">
        <f>G9</f>
        <v>20</v>
      </c>
      <c r="U9" s="16">
        <f>S9+T9</f>
        <v>205</v>
      </c>
      <c r="V9" s="16">
        <f>Q9+R9</f>
        <v>592</v>
      </c>
    </row>
    <row r="10" spans="1:22" x14ac:dyDescent="0.25">
      <c r="A10" s="15" t="s">
        <v>27</v>
      </c>
      <c r="B10" s="5" t="s">
        <v>28</v>
      </c>
      <c r="C10" s="16">
        <f t="shared" ref="C10:C18" si="0">F10+G10</f>
        <v>136</v>
      </c>
      <c r="D10" s="29">
        <v>244</v>
      </c>
      <c r="E10" s="29">
        <v>226</v>
      </c>
      <c r="F10" s="29">
        <v>120</v>
      </c>
      <c r="G10" s="29">
        <v>16</v>
      </c>
      <c r="H10" s="16">
        <f t="shared" ref="H10:H18" si="1">D10+E10</f>
        <v>470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1</v>
      </c>
      <c r="Q10" s="16">
        <f t="shared" ref="Q10:Q18" si="2">D10+I10+K10-M10-O10</f>
        <v>244</v>
      </c>
      <c r="R10" s="16">
        <f t="shared" ref="R10:R18" si="3">E10+J10+L10-N10-P10</f>
        <v>225</v>
      </c>
      <c r="S10" s="16">
        <f t="shared" ref="S10:S18" si="4">F10</f>
        <v>120</v>
      </c>
      <c r="T10" s="16">
        <f t="shared" ref="T10:T18" si="5">G10</f>
        <v>16</v>
      </c>
      <c r="U10" s="16">
        <f t="shared" ref="U10:U18" si="6">S10+T10</f>
        <v>136</v>
      </c>
      <c r="V10" s="16">
        <f t="shared" ref="V10:V18" si="7">Q10+R10</f>
        <v>469</v>
      </c>
    </row>
    <row r="11" spans="1:22" x14ac:dyDescent="0.25">
      <c r="A11" s="15" t="s">
        <v>29</v>
      </c>
      <c r="B11" s="5" t="s">
        <v>30</v>
      </c>
      <c r="C11" s="16">
        <f t="shared" si="0"/>
        <v>103</v>
      </c>
      <c r="D11" s="29">
        <v>211</v>
      </c>
      <c r="E11" s="29">
        <v>166</v>
      </c>
      <c r="F11" s="29">
        <v>100</v>
      </c>
      <c r="G11" s="29">
        <v>3</v>
      </c>
      <c r="H11" s="16">
        <f t="shared" si="1"/>
        <v>377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f t="shared" si="2"/>
        <v>211</v>
      </c>
      <c r="R11" s="16">
        <f t="shared" si="3"/>
        <v>166</v>
      </c>
      <c r="S11" s="16">
        <f t="shared" si="4"/>
        <v>100</v>
      </c>
      <c r="T11" s="16">
        <f t="shared" si="5"/>
        <v>3</v>
      </c>
      <c r="U11" s="16">
        <f t="shared" si="6"/>
        <v>103</v>
      </c>
      <c r="V11" s="16">
        <f t="shared" si="7"/>
        <v>377</v>
      </c>
    </row>
    <row r="12" spans="1:22" x14ac:dyDescent="0.25">
      <c r="A12" s="15" t="s">
        <v>31</v>
      </c>
      <c r="B12" s="5" t="s">
        <v>32</v>
      </c>
      <c r="C12" s="16">
        <f t="shared" si="0"/>
        <v>85</v>
      </c>
      <c r="D12" s="29">
        <v>166</v>
      </c>
      <c r="E12" s="29">
        <v>172</v>
      </c>
      <c r="F12" s="29">
        <v>75</v>
      </c>
      <c r="G12" s="29">
        <v>10</v>
      </c>
      <c r="H12" s="16">
        <f t="shared" si="1"/>
        <v>338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1</v>
      </c>
      <c r="Q12" s="16">
        <f t="shared" si="2"/>
        <v>166</v>
      </c>
      <c r="R12" s="16">
        <f t="shared" si="3"/>
        <v>171</v>
      </c>
      <c r="S12" s="16">
        <f t="shared" si="4"/>
        <v>75</v>
      </c>
      <c r="T12" s="16">
        <f t="shared" si="5"/>
        <v>10</v>
      </c>
      <c r="U12" s="16">
        <f t="shared" si="6"/>
        <v>85</v>
      </c>
      <c r="V12" s="16">
        <f t="shared" si="7"/>
        <v>337</v>
      </c>
    </row>
    <row r="13" spans="1:22" x14ac:dyDescent="0.25">
      <c r="A13" s="15" t="s">
        <v>33</v>
      </c>
      <c r="B13" s="5" t="s">
        <v>34</v>
      </c>
      <c r="C13" s="16">
        <f t="shared" si="0"/>
        <v>108</v>
      </c>
      <c r="D13" s="29">
        <v>154</v>
      </c>
      <c r="E13" s="29">
        <v>126</v>
      </c>
      <c r="F13" s="29">
        <v>97</v>
      </c>
      <c r="G13" s="29">
        <v>11</v>
      </c>
      <c r="H13" s="16">
        <f t="shared" si="1"/>
        <v>280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1</v>
      </c>
      <c r="Q13" s="16">
        <f t="shared" si="2"/>
        <v>154</v>
      </c>
      <c r="R13" s="16">
        <f t="shared" si="3"/>
        <v>125</v>
      </c>
      <c r="S13" s="16">
        <f t="shared" si="4"/>
        <v>97</v>
      </c>
      <c r="T13" s="16">
        <f t="shared" si="5"/>
        <v>11</v>
      </c>
      <c r="U13" s="16">
        <f t="shared" si="6"/>
        <v>108</v>
      </c>
      <c r="V13" s="16">
        <f t="shared" si="7"/>
        <v>279</v>
      </c>
    </row>
    <row r="14" spans="1:22" x14ac:dyDescent="0.25">
      <c r="A14" s="15" t="s">
        <v>35</v>
      </c>
      <c r="B14" s="5" t="s">
        <v>36</v>
      </c>
      <c r="C14" s="16">
        <f t="shared" si="0"/>
        <v>97</v>
      </c>
      <c r="D14" s="29">
        <v>148</v>
      </c>
      <c r="E14" s="29">
        <v>164</v>
      </c>
      <c r="F14" s="29">
        <v>82</v>
      </c>
      <c r="G14" s="29">
        <v>15</v>
      </c>
      <c r="H14" s="16">
        <f t="shared" si="1"/>
        <v>312</v>
      </c>
      <c r="I14" s="16">
        <v>0</v>
      </c>
      <c r="J14" s="16">
        <v>0</v>
      </c>
      <c r="K14" s="16">
        <v>2</v>
      </c>
      <c r="L14" s="16">
        <v>1</v>
      </c>
      <c r="M14" s="16">
        <v>0</v>
      </c>
      <c r="N14" s="16">
        <v>0</v>
      </c>
      <c r="O14" s="16">
        <v>0</v>
      </c>
      <c r="P14" s="16">
        <v>1</v>
      </c>
      <c r="Q14" s="16">
        <f t="shared" si="2"/>
        <v>150</v>
      </c>
      <c r="R14" s="16">
        <f t="shared" si="3"/>
        <v>164</v>
      </c>
      <c r="S14" s="16">
        <f t="shared" si="4"/>
        <v>82</v>
      </c>
      <c r="T14" s="16">
        <f t="shared" si="5"/>
        <v>15</v>
      </c>
      <c r="U14" s="16">
        <f t="shared" si="6"/>
        <v>97</v>
      </c>
      <c r="V14" s="16">
        <f t="shared" si="7"/>
        <v>314</v>
      </c>
    </row>
    <row r="15" spans="1:22" x14ac:dyDescent="0.25">
      <c r="A15" s="15" t="s">
        <v>37</v>
      </c>
      <c r="B15" s="5" t="s">
        <v>38</v>
      </c>
      <c r="C15" s="16">
        <f t="shared" si="0"/>
        <v>105</v>
      </c>
      <c r="D15" s="29">
        <v>177</v>
      </c>
      <c r="E15" s="29">
        <v>188</v>
      </c>
      <c r="F15" s="29">
        <v>98</v>
      </c>
      <c r="G15" s="29">
        <v>7</v>
      </c>
      <c r="H15" s="16">
        <f t="shared" si="1"/>
        <v>365</v>
      </c>
      <c r="I15" s="16">
        <v>0</v>
      </c>
      <c r="J15" s="16">
        <v>0</v>
      </c>
      <c r="K15" s="16">
        <v>1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f t="shared" si="2"/>
        <v>178</v>
      </c>
      <c r="R15" s="16">
        <f t="shared" si="3"/>
        <v>188</v>
      </c>
      <c r="S15" s="16">
        <f t="shared" si="4"/>
        <v>98</v>
      </c>
      <c r="T15" s="16">
        <f t="shared" si="5"/>
        <v>7</v>
      </c>
      <c r="U15" s="16">
        <f t="shared" si="6"/>
        <v>105</v>
      </c>
      <c r="V15" s="16">
        <f t="shared" si="7"/>
        <v>366</v>
      </c>
    </row>
    <row r="16" spans="1:22" x14ac:dyDescent="0.25">
      <c r="A16" s="15" t="s">
        <v>39</v>
      </c>
      <c r="B16" s="5" t="s">
        <v>40</v>
      </c>
      <c r="C16" s="16">
        <f t="shared" si="0"/>
        <v>111</v>
      </c>
      <c r="D16" s="29">
        <v>197</v>
      </c>
      <c r="E16" s="29">
        <v>197</v>
      </c>
      <c r="F16" s="29">
        <v>98</v>
      </c>
      <c r="G16" s="29">
        <v>13</v>
      </c>
      <c r="H16" s="16">
        <f t="shared" si="1"/>
        <v>394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1</v>
      </c>
      <c r="P16" s="16">
        <v>0</v>
      </c>
      <c r="Q16" s="16">
        <f t="shared" si="2"/>
        <v>196</v>
      </c>
      <c r="R16" s="16">
        <f t="shared" si="3"/>
        <v>197</v>
      </c>
      <c r="S16" s="16">
        <f t="shared" si="4"/>
        <v>98</v>
      </c>
      <c r="T16" s="16">
        <f t="shared" si="5"/>
        <v>13</v>
      </c>
      <c r="U16" s="16">
        <f t="shared" si="6"/>
        <v>111</v>
      </c>
      <c r="V16" s="16">
        <f t="shared" si="7"/>
        <v>393</v>
      </c>
    </row>
    <row r="17" spans="1:22" x14ac:dyDescent="0.25">
      <c r="A17" s="15" t="s">
        <v>41</v>
      </c>
      <c r="B17" s="5" t="s">
        <v>42</v>
      </c>
      <c r="C17" s="16">
        <f t="shared" si="0"/>
        <v>116</v>
      </c>
      <c r="D17" s="29">
        <v>205</v>
      </c>
      <c r="E17" s="29">
        <v>193</v>
      </c>
      <c r="F17" s="29">
        <v>104</v>
      </c>
      <c r="G17" s="29">
        <v>12</v>
      </c>
      <c r="H17" s="16">
        <f t="shared" si="1"/>
        <v>398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1</v>
      </c>
      <c r="P17" s="16">
        <v>0</v>
      </c>
      <c r="Q17" s="16">
        <f t="shared" si="2"/>
        <v>204</v>
      </c>
      <c r="R17" s="16">
        <f t="shared" si="3"/>
        <v>193</v>
      </c>
      <c r="S17" s="16">
        <f t="shared" si="4"/>
        <v>104</v>
      </c>
      <c r="T17" s="16">
        <f t="shared" si="5"/>
        <v>12</v>
      </c>
      <c r="U17" s="16">
        <f t="shared" si="6"/>
        <v>116</v>
      </c>
      <c r="V17" s="16">
        <f t="shared" si="7"/>
        <v>397</v>
      </c>
    </row>
    <row r="18" spans="1:22" x14ac:dyDescent="0.25">
      <c r="A18" s="15" t="s">
        <v>43</v>
      </c>
      <c r="B18" s="5" t="s">
        <v>44</v>
      </c>
      <c r="C18" s="16">
        <f t="shared" si="0"/>
        <v>66</v>
      </c>
      <c r="D18" s="9">
        <v>107</v>
      </c>
      <c r="E18" s="9">
        <v>98</v>
      </c>
      <c r="F18" s="9">
        <v>62</v>
      </c>
      <c r="G18" s="9">
        <v>4</v>
      </c>
      <c r="H18" s="16">
        <f t="shared" si="1"/>
        <v>205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16">
        <f t="shared" si="2"/>
        <v>107</v>
      </c>
      <c r="R18" s="16">
        <f t="shared" si="3"/>
        <v>98</v>
      </c>
      <c r="S18" s="16">
        <f t="shared" si="4"/>
        <v>62</v>
      </c>
      <c r="T18" s="16">
        <f t="shared" si="5"/>
        <v>4</v>
      </c>
      <c r="U18" s="16">
        <f t="shared" si="6"/>
        <v>66</v>
      </c>
      <c r="V18" s="16">
        <f t="shared" si="7"/>
        <v>205</v>
      </c>
    </row>
    <row r="19" spans="1:22" x14ac:dyDescent="0.25">
      <c r="A19" s="76" t="s">
        <v>14</v>
      </c>
      <c r="B19" s="77"/>
      <c r="C19" s="20">
        <f>C9+C10+C11+C12+C13+C14+C15+C16+C17+C18</f>
        <v>1132</v>
      </c>
      <c r="D19" s="20">
        <f t="shared" ref="D19:H19" si="8">D9+D10+D11+D12+D13+D14+D15+D16+D17+D18</f>
        <v>1940</v>
      </c>
      <c r="E19" s="20">
        <f t="shared" si="8"/>
        <v>1792</v>
      </c>
      <c r="F19" s="20">
        <f t="shared" si="8"/>
        <v>1021</v>
      </c>
      <c r="G19" s="20">
        <f t="shared" si="8"/>
        <v>111</v>
      </c>
      <c r="H19" s="20">
        <f t="shared" si="8"/>
        <v>3732</v>
      </c>
      <c r="I19" s="20">
        <f t="shared" ref="I19" si="9">I9+I10+I11+I12+I13+I14+I15+I16+I17+I18</f>
        <v>0</v>
      </c>
      <c r="J19" s="20">
        <f t="shared" ref="J19" si="10">J9+J10+J11+J12+J13+J14+J15+J16+J17+J18</f>
        <v>0</v>
      </c>
      <c r="K19" s="20">
        <f t="shared" ref="K19" si="11">K9+K10+K11+K12+K13+K14+K15+K16+K17+K18</f>
        <v>3</v>
      </c>
      <c r="L19" s="20">
        <f t="shared" ref="L19" si="12">L9+L10+L11+L12+L13+L14+L15+L16+L17+L18</f>
        <v>1</v>
      </c>
      <c r="M19" s="20">
        <f t="shared" ref="M19" si="13">M9+M10+M11+M12+M13+M14+M15+M16+M17+M18</f>
        <v>1</v>
      </c>
      <c r="N19" s="20">
        <f t="shared" ref="N19" si="14">N9+N10+N11+N12+N13+N14+N15+N16+N17+N18</f>
        <v>0</v>
      </c>
      <c r="O19" s="20">
        <f t="shared" ref="O19" si="15">O9+O10+O11+O12+O13+O14+O15+O16+O17+O18</f>
        <v>2</v>
      </c>
      <c r="P19" s="20">
        <f t="shared" ref="P19" si="16">P9+P10+P11+P12+P13+P14+P15+P16+P17+P18</f>
        <v>4</v>
      </c>
      <c r="Q19" s="20">
        <f t="shared" ref="Q19:R19" si="17">Q9+Q10+Q11+Q12+Q13+Q14+Q15+Q16+Q17+Q18</f>
        <v>1940</v>
      </c>
      <c r="R19" s="20">
        <f t="shared" si="17"/>
        <v>1789</v>
      </c>
      <c r="S19" s="20">
        <f t="shared" ref="S19" si="18">S9+S10+S11+S12+S13+S14+S15+S16+S17+S18</f>
        <v>1021</v>
      </c>
      <c r="T19" s="20">
        <f t="shared" ref="T19:V19" si="19">T9+T10+T11+T12+T13+T14+T15+T16+T17+T18</f>
        <v>111</v>
      </c>
      <c r="U19" s="20">
        <f t="shared" si="19"/>
        <v>1132</v>
      </c>
      <c r="V19" s="20">
        <f t="shared" si="19"/>
        <v>3729</v>
      </c>
    </row>
    <row r="22" spans="1:22" x14ac:dyDescent="0.25">
      <c r="M22" s="75" t="s">
        <v>111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45</v>
      </c>
      <c r="N23" s="75"/>
      <c r="O23" s="75"/>
      <c r="P23" s="75"/>
      <c r="Q23" s="75"/>
      <c r="R23" s="75"/>
      <c r="S23" s="75"/>
      <c r="T23" s="75"/>
      <c r="U23" s="75"/>
      <c r="V23" s="10"/>
    </row>
    <row r="24" spans="1:22" x14ac:dyDescent="0.25">
      <c r="R24" t="s">
        <v>101</v>
      </c>
    </row>
    <row r="26" spans="1:22" x14ac:dyDescent="0.25">
      <c r="M26" s="75" t="s">
        <v>57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M27" s="75" t="s">
        <v>46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  <mergeCell ref="M27:U27"/>
    <mergeCell ref="O6:P6"/>
    <mergeCell ref="A19:B19"/>
    <mergeCell ref="M22:U22"/>
    <mergeCell ref="M23:U23"/>
    <mergeCell ref="M26:U26"/>
  </mergeCells>
  <pageMargins left="0.7" right="0.7" top="0.75" bottom="0.75" header="0.3" footer="0.3"/>
  <pageSetup paperSize="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V27"/>
  <sheetViews>
    <sheetView workbookViewId="0">
      <selection activeCell="K27" sqref="K27"/>
    </sheetView>
  </sheetViews>
  <sheetFormatPr defaultRowHeight="15" x14ac:dyDescent="0.25"/>
  <cols>
    <col min="1" max="1" width="4.7109375" customWidth="1"/>
    <col min="2" max="2" width="5.5703125" customWidth="1"/>
    <col min="3" max="3" width="7.28515625" customWidth="1"/>
    <col min="4" max="4" width="5.42578125" customWidth="1"/>
    <col min="5" max="5" width="6.28515625" customWidth="1"/>
    <col min="6" max="6" width="6.42578125" customWidth="1"/>
    <col min="7" max="7" width="5.140625" customWidth="1"/>
    <col min="9" max="16" width="5.140625" customWidth="1"/>
    <col min="17" max="17" width="6.7109375" customWidth="1"/>
    <col min="18" max="18" width="7.85546875" customWidth="1"/>
    <col min="19" max="19" width="6.42578125" customWidth="1"/>
    <col min="20" max="20" width="6.710937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112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16">
        <f>F9+G9</f>
        <v>205</v>
      </c>
      <c r="D9" s="28">
        <v>330</v>
      </c>
      <c r="E9" s="28">
        <v>262</v>
      </c>
      <c r="F9" s="28">
        <v>185</v>
      </c>
      <c r="G9" s="28">
        <v>20</v>
      </c>
      <c r="H9" s="16">
        <f>D9+E9</f>
        <v>592</v>
      </c>
      <c r="I9" s="26">
        <v>1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16">
        <f>D9+I9+K9-M9-O9</f>
        <v>331</v>
      </c>
      <c r="R9" s="16">
        <f>E9+J9+L9-N9-P9</f>
        <v>262</v>
      </c>
      <c r="S9" s="16">
        <f>F9</f>
        <v>185</v>
      </c>
      <c r="T9" s="16">
        <f>G9</f>
        <v>20</v>
      </c>
      <c r="U9" s="16">
        <f>S9+T9</f>
        <v>205</v>
      </c>
      <c r="V9" s="16">
        <f>Q9+R9</f>
        <v>593</v>
      </c>
    </row>
    <row r="10" spans="1:22" x14ac:dyDescent="0.25">
      <c r="A10" s="15" t="s">
        <v>27</v>
      </c>
      <c r="B10" s="5" t="s">
        <v>28</v>
      </c>
      <c r="C10" s="16">
        <f t="shared" ref="C10:C18" si="0">F10+G10</f>
        <v>136</v>
      </c>
      <c r="D10" s="29">
        <v>244</v>
      </c>
      <c r="E10" s="29">
        <v>225</v>
      </c>
      <c r="F10" s="29">
        <v>120</v>
      </c>
      <c r="G10" s="29">
        <v>16</v>
      </c>
      <c r="H10" s="16">
        <f t="shared" ref="H10:H18" si="1">D10+E10</f>
        <v>469</v>
      </c>
      <c r="I10" s="16">
        <v>0</v>
      </c>
      <c r="J10" s="16">
        <v>0</v>
      </c>
      <c r="K10" s="16">
        <v>0</v>
      </c>
      <c r="L10" s="16">
        <v>2</v>
      </c>
      <c r="M10" s="16">
        <v>0</v>
      </c>
      <c r="N10" s="16">
        <v>0</v>
      </c>
      <c r="O10" s="16">
        <v>0</v>
      </c>
      <c r="P10" s="16">
        <v>2</v>
      </c>
      <c r="Q10" s="16">
        <f t="shared" ref="Q10:Q18" si="2">D10+I10+K10-M10-O10</f>
        <v>244</v>
      </c>
      <c r="R10" s="16">
        <f t="shared" ref="R10:R18" si="3">E10+J10+L10-N10-P10</f>
        <v>225</v>
      </c>
      <c r="S10" s="16">
        <f t="shared" ref="S10:S18" si="4">F10</f>
        <v>120</v>
      </c>
      <c r="T10" s="16">
        <f t="shared" ref="T10:T18" si="5">G10</f>
        <v>16</v>
      </c>
      <c r="U10" s="16">
        <f t="shared" ref="U10:U18" si="6">S10+T10</f>
        <v>136</v>
      </c>
      <c r="V10" s="16">
        <f t="shared" ref="V10:V18" si="7">Q10+R10</f>
        <v>469</v>
      </c>
    </row>
    <row r="11" spans="1:22" x14ac:dyDescent="0.25">
      <c r="A11" s="15" t="s">
        <v>29</v>
      </c>
      <c r="B11" s="5" t="s">
        <v>30</v>
      </c>
      <c r="C11" s="16">
        <f t="shared" si="0"/>
        <v>103</v>
      </c>
      <c r="D11" s="29">
        <v>211</v>
      </c>
      <c r="E11" s="29">
        <v>166</v>
      </c>
      <c r="F11" s="29">
        <v>100</v>
      </c>
      <c r="G11" s="29">
        <v>3</v>
      </c>
      <c r="H11" s="16">
        <f t="shared" si="1"/>
        <v>377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f t="shared" si="2"/>
        <v>211</v>
      </c>
      <c r="R11" s="16">
        <f t="shared" si="3"/>
        <v>166</v>
      </c>
      <c r="S11" s="16">
        <f t="shared" si="4"/>
        <v>100</v>
      </c>
      <c r="T11" s="16">
        <f t="shared" si="5"/>
        <v>3</v>
      </c>
      <c r="U11" s="16">
        <f t="shared" si="6"/>
        <v>103</v>
      </c>
      <c r="V11" s="16">
        <f t="shared" si="7"/>
        <v>377</v>
      </c>
    </row>
    <row r="12" spans="1:22" x14ac:dyDescent="0.25">
      <c r="A12" s="15" t="s">
        <v>31</v>
      </c>
      <c r="B12" s="5" t="s">
        <v>32</v>
      </c>
      <c r="C12" s="16">
        <f t="shared" si="0"/>
        <v>85</v>
      </c>
      <c r="D12" s="29">
        <v>166</v>
      </c>
      <c r="E12" s="29">
        <v>171</v>
      </c>
      <c r="F12" s="29">
        <v>75</v>
      </c>
      <c r="G12" s="29">
        <v>10</v>
      </c>
      <c r="H12" s="16">
        <f t="shared" si="1"/>
        <v>337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f t="shared" si="2"/>
        <v>166</v>
      </c>
      <c r="R12" s="16">
        <f t="shared" si="3"/>
        <v>171</v>
      </c>
      <c r="S12" s="16">
        <f t="shared" si="4"/>
        <v>75</v>
      </c>
      <c r="T12" s="16">
        <f t="shared" si="5"/>
        <v>10</v>
      </c>
      <c r="U12" s="16">
        <f t="shared" si="6"/>
        <v>85</v>
      </c>
      <c r="V12" s="16">
        <f t="shared" si="7"/>
        <v>337</v>
      </c>
    </row>
    <row r="13" spans="1:22" x14ac:dyDescent="0.25">
      <c r="A13" s="15" t="s">
        <v>33</v>
      </c>
      <c r="B13" s="5" t="s">
        <v>34</v>
      </c>
      <c r="C13" s="16">
        <f t="shared" si="0"/>
        <v>108</v>
      </c>
      <c r="D13" s="29">
        <v>154</v>
      </c>
      <c r="E13" s="29">
        <v>125</v>
      </c>
      <c r="F13" s="29">
        <v>97</v>
      </c>
      <c r="G13" s="29">
        <v>11</v>
      </c>
      <c r="H13" s="16">
        <f t="shared" si="1"/>
        <v>279</v>
      </c>
      <c r="I13" s="16">
        <v>0</v>
      </c>
      <c r="J13" s="16">
        <v>1</v>
      </c>
      <c r="K13" s="16">
        <v>1</v>
      </c>
      <c r="L13" s="16">
        <v>1</v>
      </c>
      <c r="M13" s="16">
        <v>0</v>
      </c>
      <c r="N13" s="16">
        <v>0</v>
      </c>
      <c r="O13" s="16">
        <v>4</v>
      </c>
      <c r="P13" s="16">
        <v>3</v>
      </c>
      <c r="Q13" s="16">
        <f t="shared" si="2"/>
        <v>151</v>
      </c>
      <c r="R13" s="16">
        <f t="shared" si="3"/>
        <v>124</v>
      </c>
      <c r="S13" s="16">
        <v>86</v>
      </c>
      <c r="T13" s="16">
        <v>15</v>
      </c>
      <c r="U13" s="16">
        <f t="shared" si="6"/>
        <v>101</v>
      </c>
      <c r="V13" s="16">
        <f t="shared" si="7"/>
        <v>275</v>
      </c>
    </row>
    <row r="14" spans="1:22" x14ac:dyDescent="0.25">
      <c r="A14" s="15" t="s">
        <v>35</v>
      </c>
      <c r="B14" s="5" t="s">
        <v>36</v>
      </c>
      <c r="C14" s="16">
        <f t="shared" si="0"/>
        <v>97</v>
      </c>
      <c r="D14" s="29">
        <v>150</v>
      </c>
      <c r="E14" s="29">
        <v>164</v>
      </c>
      <c r="F14" s="29">
        <v>82</v>
      </c>
      <c r="G14" s="29">
        <v>15</v>
      </c>
      <c r="H14" s="16">
        <f t="shared" si="1"/>
        <v>314</v>
      </c>
      <c r="I14" s="16">
        <v>0</v>
      </c>
      <c r="J14" s="16">
        <v>0</v>
      </c>
      <c r="K14" s="16">
        <v>1</v>
      </c>
      <c r="L14" s="16">
        <v>1</v>
      </c>
      <c r="M14" s="16">
        <v>0</v>
      </c>
      <c r="N14" s="16">
        <v>0</v>
      </c>
      <c r="O14" s="16">
        <v>0</v>
      </c>
      <c r="P14" s="16">
        <v>1</v>
      </c>
      <c r="Q14" s="16">
        <f t="shared" si="2"/>
        <v>151</v>
      </c>
      <c r="R14" s="16">
        <f t="shared" si="3"/>
        <v>164</v>
      </c>
      <c r="S14" s="16">
        <f t="shared" si="4"/>
        <v>82</v>
      </c>
      <c r="T14" s="16">
        <f t="shared" si="5"/>
        <v>15</v>
      </c>
      <c r="U14" s="16">
        <f t="shared" si="6"/>
        <v>97</v>
      </c>
      <c r="V14" s="16">
        <f t="shared" si="7"/>
        <v>315</v>
      </c>
    </row>
    <row r="15" spans="1:22" x14ac:dyDescent="0.25">
      <c r="A15" s="15" t="s">
        <v>37</v>
      </c>
      <c r="B15" s="5" t="s">
        <v>38</v>
      </c>
      <c r="C15" s="16">
        <f t="shared" si="0"/>
        <v>105</v>
      </c>
      <c r="D15" s="29">
        <v>178</v>
      </c>
      <c r="E15" s="29">
        <v>188</v>
      </c>
      <c r="F15" s="29">
        <v>98</v>
      </c>
      <c r="G15" s="29">
        <v>7</v>
      </c>
      <c r="H15" s="16">
        <f t="shared" si="1"/>
        <v>366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f t="shared" si="2"/>
        <v>178</v>
      </c>
      <c r="R15" s="16">
        <f t="shared" si="3"/>
        <v>188</v>
      </c>
      <c r="S15" s="16">
        <f t="shared" si="4"/>
        <v>98</v>
      </c>
      <c r="T15" s="16">
        <f t="shared" si="5"/>
        <v>7</v>
      </c>
      <c r="U15" s="16">
        <f t="shared" si="6"/>
        <v>105</v>
      </c>
      <c r="V15" s="16">
        <f t="shared" si="7"/>
        <v>366</v>
      </c>
    </row>
    <row r="16" spans="1:22" x14ac:dyDescent="0.25">
      <c r="A16" s="15" t="s">
        <v>39</v>
      </c>
      <c r="B16" s="5" t="s">
        <v>40</v>
      </c>
      <c r="C16" s="16">
        <f t="shared" si="0"/>
        <v>111</v>
      </c>
      <c r="D16" s="29">
        <v>196</v>
      </c>
      <c r="E16" s="29">
        <v>197</v>
      </c>
      <c r="F16" s="29">
        <v>98</v>
      </c>
      <c r="G16" s="29">
        <v>13</v>
      </c>
      <c r="H16" s="16">
        <f t="shared" si="1"/>
        <v>393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f t="shared" si="2"/>
        <v>196</v>
      </c>
      <c r="R16" s="16">
        <f t="shared" si="3"/>
        <v>197</v>
      </c>
      <c r="S16" s="16">
        <f t="shared" si="4"/>
        <v>98</v>
      </c>
      <c r="T16" s="16">
        <f t="shared" si="5"/>
        <v>13</v>
      </c>
      <c r="U16" s="16">
        <f t="shared" si="6"/>
        <v>111</v>
      </c>
      <c r="V16" s="16">
        <f t="shared" si="7"/>
        <v>393</v>
      </c>
    </row>
    <row r="17" spans="1:22" x14ac:dyDescent="0.25">
      <c r="A17" s="15" t="s">
        <v>41</v>
      </c>
      <c r="B17" s="5" t="s">
        <v>42</v>
      </c>
      <c r="C17" s="16">
        <f t="shared" si="0"/>
        <v>116</v>
      </c>
      <c r="D17" s="29">
        <v>204</v>
      </c>
      <c r="E17" s="29">
        <v>193</v>
      </c>
      <c r="F17" s="29">
        <v>104</v>
      </c>
      <c r="G17" s="29">
        <v>12</v>
      </c>
      <c r="H17" s="16">
        <f t="shared" si="1"/>
        <v>397</v>
      </c>
      <c r="I17" s="16">
        <v>0</v>
      </c>
      <c r="J17" s="16">
        <v>0</v>
      </c>
      <c r="K17" s="16">
        <v>0</v>
      </c>
      <c r="L17" s="16">
        <v>0</v>
      </c>
      <c r="M17" s="16">
        <v>1</v>
      </c>
      <c r="N17" s="16">
        <v>0</v>
      </c>
      <c r="O17" s="16">
        <v>0</v>
      </c>
      <c r="P17" s="16">
        <v>0</v>
      </c>
      <c r="Q17" s="16">
        <f t="shared" si="2"/>
        <v>203</v>
      </c>
      <c r="R17" s="16">
        <f t="shared" si="3"/>
        <v>193</v>
      </c>
      <c r="S17" s="16">
        <f t="shared" si="4"/>
        <v>104</v>
      </c>
      <c r="T17" s="16">
        <f t="shared" si="5"/>
        <v>12</v>
      </c>
      <c r="U17" s="16">
        <f t="shared" si="6"/>
        <v>116</v>
      </c>
      <c r="V17" s="16">
        <f t="shared" si="7"/>
        <v>396</v>
      </c>
    </row>
    <row r="18" spans="1:22" x14ac:dyDescent="0.25">
      <c r="A18" s="15" t="s">
        <v>43</v>
      </c>
      <c r="B18" s="5" t="s">
        <v>44</v>
      </c>
      <c r="C18" s="16">
        <f t="shared" si="0"/>
        <v>66</v>
      </c>
      <c r="D18" s="9">
        <v>107</v>
      </c>
      <c r="E18" s="9">
        <v>98</v>
      </c>
      <c r="F18" s="9">
        <v>62</v>
      </c>
      <c r="G18" s="9">
        <v>4</v>
      </c>
      <c r="H18" s="16">
        <f t="shared" si="1"/>
        <v>205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1</v>
      </c>
      <c r="P18" s="27">
        <v>0</v>
      </c>
      <c r="Q18" s="16">
        <f t="shared" si="2"/>
        <v>106</v>
      </c>
      <c r="R18" s="16">
        <f t="shared" si="3"/>
        <v>98</v>
      </c>
      <c r="S18" s="16">
        <f t="shared" si="4"/>
        <v>62</v>
      </c>
      <c r="T18" s="16">
        <f t="shared" si="5"/>
        <v>4</v>
      </c>
      <c r="U18" s="16">
        <f t="shared" si="6"/>
        <v>66</v>
      </c>
      <c r="V18" s="16">
        <f t="shared" si="7"/>
        <v>204</v>
      </c>
    </row>
    <row r="19" spans="1:22" x14ac:dyDescent="0.25">
      <c r="A19" s="76" t="s">
        <v>14</v>
      </c>
      <c r="B19" s="77"/>
      <c r="C19" s="20">
        <f>C9+C10+C11+C12+C13+C14+C15+C16+C17+C18</f>
        <v>1132</v>
      </c>
      <c r="D19" s="20">
        <f t="shared" ref="D19:V19" si="8">D9+D10+D11+D12+D13+D14+D15+D16+D17+D18</f>
        <v>1940</v>
      </c>
      <c r="E19" s="20">
        <f t="shared" si="8"/>
        <v>1789</v>
      </c>
      <c r="F19" s="20">
        <f t="shared" si="8"/>
        <v>1021</v>
      </c>
      <c r="G19" s="20">
        <f t="shared" si="8"/>
        <v>111</v>
      </c>
      <c r="H19" s="20">
        <f t="shared" si="8"/>
        <v>3729</v>
      </c>
      <c r="I19" s="20">
        <f t="shared" si="8"/>
        <v>1</v>
      </c>
      <c r="J19" s="20">
        <f t="shared" si="8"/>
        <v>1</v>
      </c>
      <c r="K19" s="20">
        <f t="shared" si="8"/>
        <v>2</v>
      </c>
      <c r="L19" s="20">
        <f t="shared" si="8"/>
        <v>4</v>
      </c>
      <c r="M19" s="20">
        <f t="shared" si="8"/>
        <v>1</v>
      </c>
      <c r="N19" s="20">
        <f t="shared" si="8"/>
        <v>0</v>
      </c>
      <c r="O19" s="20">
        <f t="shared" si="8"/>
        <v>5</v>
      </c>
      <c r="P19" s="20">
        <f t="shared" si="8"/>
        <v>6</v>
      </c>
      <c r="Q19" s="20">
        <f t="shared" si="8"/>
        <v>1937</v>
      </c>
      <c r="R19" s="20">
        <f t="shared" si="8"/>
        <v>1788</v>
      </c>
      <c r="S19" s="20">
        <f t="shared" si="8"/>
        <v>1010</v>
      </c>
      <c r="T19" s="20">
        <f t="shared" si="8"/>
        <v>115</v>
      </c>
      <c r="U19" s="20">
        <f t="shared" si="8"/>
        <v>1125</v>
      </c>
      <c r="V19" s="20">
        <f t="shared" si="8"/>
        <v>3725</v>
      </c>
    </row>
    <row r="22" spans="1:22" x14ac:dyDescent="0.25">
      <c r="M22" s="75" t="s">
        <v>114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45</v>
      </c>
      <c r="N23" s="75"/>
      <c r="O23" s="75"/>
      <c r="P23" s="75"/>
      <c r="Q23" s="75"/>
      <c r="R23" s="75"/>
      <c r="S23" s="75"/>
      <c r="T23" s="75"/>
      <c r="U23" s="75"/>
      <c r="V23" s="10"/>
    </row>
    <row r="26" spans="1:22" x14ac:dyDescent="0.25">
      <c r="M26" s="75" t="s">
        <v>57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M27" s="75" t="s">
        <v>46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  <mergeCell ref="M27:U27"/>
    <mergeCell ref="O6:P6"/>
    <mergeCell ref="A19:B19"/>
    <mergeCell ref="M22:U22"/>
    <mergeCell ref="M23:U23"/>
    <mergeCell ref="M26:U26"/>
  </mergeCells>
  <pageMargins left="0.7" right="0.7" top="0.75" bottom="0.75" header="0.3" footer="0.3"/>
  <pageSetup paperSize="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B27"/>
  <sheetViews>
    <sheetView workbookViewId="0">
      <selection activeCell="W31" sqref="W31"/>
    </sheetView>
  </sheetViews>
  <sheetFormatPr defaultRowHeight="15" x14ac:dyDescent="0.25"/>
  <cols>
    <col min="1" max="1" width="4.140625" customWidth="1"/>
    <col min="2" max="2" width="5.7109375" customWidth="1"/>
    <col min="3" max="7" width="6.42578125" customWidth="1"/>
    <col min="8" max="8" width="9.7109375" customWidth="1"/>
    <col min="9" max="16" width="5.28515625" customWidth="1"/>
    <col min="17" max="21" width="6.42578125" customWidth="1"/>
    <col min="22" max="22" width="10" customWidth="1"/>
  </cols>
  <sheetData>
    <row r="1" spans="1:28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8" x14ac:dyDescent="0.25">
      <c r="A2" s="75" t="s">
        <v>113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8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8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8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8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8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8" x14ac:dyDescent="0.25">
      <c r="A9" s="15" t="s">
        <v>25</v>
      </c>
      <c r="B9" s="5" t="s">
        <v>26</v>
      </c>
      <c r="C9" s="16">
        <f>F9+G9</f>
        <v>205</v>
      </c>
      <c r="D9" s="28">
        <v>331</v>
      </c>
      <c r="E9" s="28">
        <v>262</v>
      </c>
      <c r="F9" s="28">
        <v>185</v>
      </c>
      <c r="G9" s="28">
        <v>20</v>
      </c>
      <c r="H9" s="16">
        <f>D9+E9</f>
        <v>593</v>
      </c>
      <c r="I9" s="26">
        <v>0</v>
      </c>
      <c r="J9" s="26">
        <v>1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16">
        <f>D9+I9+K9-M9-O9</f>
        <v>331</v>
      </c>
      <c r="R9" s="16">
        <f>E9+J9+L9-N9-P9</f>
        <v>263</v>
      </c>
      <c r="S9" s="16">
        <f>F9</f>
        <v>185</v>
      </c>
      <c r="T9" s="1">
        <f>G9</f>
        <v>20</v>
      </c>
      <c r="U9" s="16">
        <f>S9+T9</f>
        <v>205</v>
      </c>
      <c r="V9" s="16">
        <f>Q9+R9</f>
        <v>594</v>
      </c>
      <c r="AB9" t="s">
        <v>101</v>
      </c>
    </row>
    <row r="10" spans="1:28" x14ac:dyDescent="0.25">
      <c r="A10" s="15" t="s">
        <v>27</v>
      </c>
      <c r="B10" s="5" t="s">
        <v>28</v>
      </c>
      <c r="C10" s="16">
        <f t="shared" ref="C10:C18" si="0">F10+G10</f>
        <v>136</v>
      </c>
      <c r="D10" s="29">
        <v>244</v>
      </c>
      <c r="E10" s="29">
        <v>225</v>
      </c>
      <c r="F10" s="29">
        <v>120</v>
      </c>
      <c r="G10" s="29">
        <v>16</v>
      </c>
      <c r="H10" s="16">
        <f t="shared" ref="H10:H18" si="1">D10+E10</f>
        <v>469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f t="shared" ref="Q10:Q18" si="2">D10+I10+K10-M10-O10</f>
        <v>244</v>
      </c>
      <c r="R10" s="16">
        <f t="shared" ref="R10:R18" si="3">E10+J10+L10-N10-P10</f>
        <v>225</v>
      </c>
      <c r="S10" s="16">
        <f t="shared" ref="S10:S18" si="4">F10</f>
        <v>120</v>
      </c>
      <c r="T10" s="1">
        <f t="shared" ref="T10:T18" si="5">G10</f>
        <v>16</v>
      </c>
      <c r="U10" s="16">
        <f t="shared" ref="U10:U18" si="6">S10+T10</f>
        <v>136</v>
      </c>
      <c r="V10" s="16">
        <f t="shared" ref="V10:V18" si="7">Q10+R10</f>
        <v>469</v>
      </c>
    </row>
    <row r="11" spans="1:28" x14ac:dyDescent="0.25">
      <c r="A11" s="15" t="s">
        <v>29</v>
      </c>
      <c r="B11" s="5" t="s">
        <v>30</v>
      </c>
      <c r="C11" s="16">
        <f t="shared" si="0"/>
        <v>103</v>
      </c>
      <c r="D11" s="29">
        <v>211</v>
      </c>
      <c r="E11" s="29">
        <v>166</v>
      </c>
      <c r="F11" s="29">
        <v>100</v>
      </c>
      <c r="G11" s="29">
        <v>3</v>
      </c>
      <c r="H11" s="16">
        <f t="shared" si="1"/>
        <v>377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f t="shared" si="2"/>
        <v>211</v>
      </c>
      <c r="R11" s="16">
        <f t="shared" si="3"/>
        <v>166</v>
      </c>
      <c r="S11" s="16">
        <f t="shared" si="4"/>
        <v>100</v>
      </c>
      <c r="T11" s="1">
        <f t="shared" si="5"/>
        <v>3</v>
      </c>
      <c r="U11" s="16">
        <f t="shared" si="6"/>
        <v>103</v>
      </c>
      <c r="V11" s="16">
        <f t="shared" si="7"/>
        <v>377</v>
      </c>
    </row>
    <row r="12" spans="1:28" x14ac:dyDescent="0.25">
      <c r="A12" s="15" t="s">
        <v>31</v>
      </c>
      <c r="B12" s="5" t="s">
        <v>32</v>
      </c>
      <c r="C12" s="16">
        <f t="shared" si="0"/>
        <v>85</v>
      </c>
      <c r="D12" s="29">
        <v>166</v>
      </c>
      <c r="E12" s="29">
        <v>171</v>
      </c>
      <c r="F12" s="29">
        <v>75</v>
      </c>
      <c r="G12" s="29">
        <v>10</v>
      </c>
      <c r="H12" s="16">
        <f t="shared" si="1"/>
        <v>337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f t="shared" si="2"/>
        <v>166</v>
      </c>
      <c r="R12" s="16">
        <f t="shared" si="3"/>
        <v>171</v>
      </c>
      <c r="S12" s="16">
        <f t="shared" si="4"/>
        <v>75</v>
      </c>
      <c r="T12" s="1">
        <f t="shared" si="5"/>
        <v>10</v>
      </c>
      <c r="U12" s="16">
        <f t="shared" si="6"/>
        <v>85</v>
      </c>
      <c r="V12" s="16">
        <f t="shared" si="7"/>
        <v>337</v>
      </c>
    </row>
    <row r="13" spans="1:28" x14ac:dyDescent="0.25">
      <c r="A13" s="15" t="s">
        <v>33</v>
      </c>
      <c r="B13" s="5" t="s">
        <v>34</v>
      </c>
      <c r="C13" s="16">
        <f t="shared" si="0"/>
        <v>101</v>
      </c>
      <c r="D13" s="29">
        <v>151</v>
      </c>
      <c r="E13" s="29">
        <v>124</v>
      </c>
      <c r="F13" s="29">
        <v>86</v>
      </c>
      <c r="G13" s="29">
        <v>15</v>
      </c>
      <c r="H13" s="16">
        <f t="shared" si="1"/>
        <v>275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1</v>
      </c>
      <c r="P13" s="16">
        <v>1</v>
      </c>
      <c r="Q13" s="16">
        <f t="shared" si="2"/>
        <v>150</v>
      </c>
      <c r="R13" s="16">
        <f t="shared" si="3"/>
        <v>123</v>
      </c>
      <c r="S13" s="16">
        <f t="shared" si="4"/>
        <v>86</v>
      </c>
      <c r="T13" s="1">
        <f t="shared" si="5"/>
        <v>15</v>
      </c>
      <c r="U13" s="16">
        <f t="shared" si="6"/>
        <v>101</v>
      </c>
      <c r="V13" s="16">
        <f t="shared" si="7"/>
        <v>273</v>
      </c>
    </row>
    <row r="14" spans="1:28" x14ac:dyDescent="0.25">
      <c r="A14" s="15" t="s">
        <v>35</v>
      </c>
      <c r="B14" s="5" t="s">
        <v>36</v>
      </c>
      <c r="C14" s="16">
        <f t="shared" si="0"/>
        <v>97</v>
      </c>
      <c r="D14" s="29">
        <v>151</v>
      </c>
      <c r="E14" s="29">
        <v>164</v>
      </c>
      <c r="F14" s="29">
        <v>82</v>
      </c>
      <c r="G14" s="29">
        <v>15</v>
      </c>
      <c r="H14" s="16">
        <f t="shared" si="1"/>
        <v>315</v>
      </c>
      <c r="I14" s="16">
        <v>0</v>
      </c>
      <c r="J14" s="16">
        <v>1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f t="shared" si="2"/>
        <v>151</v>
      </c>
      <c r="R14" s="16">
        <f t="shared" si="3"/>
        <v>165</v>
      </c>
      <c r="S14" s="16">
        <f t="shared" si="4"/>
        <v>82</v>
      </c>
      <c r="T14" s="1">
        <f t="shared" si="5"/>
        <v>15</v>
      </c>
      <c r="U14" s="16">
        <f t="shared" si="6"/>
        <v>97</v>
      </c>
      <c r="V14" s="16">
        <f t="shared" si="7"/>
        <v>316</v>
      </c>
    </row>
    <row r="15" spans="1:28" x14ac:dyDescent="0.25">
      <c r="A15" s="15" t="s">
        <v>37</v>
      </c>
      <c r="B15" s="5" t="s">
        <v>38</v>
      </c>
      <c r="C15" s="16">
        <f t="shared" si="0"/>
        <v>105</v>
      </c>
      <c r="D15" s="29">
        <v>178</v>
      </c>
      <c r="E15" s="29">
        <v>188</v>
      </c>
      <c r="F15" s="29">
        <v>98</v>
      </c>
      <c r="G15" s="29">
        <v>7</v>
      </c>
      <c r="H15" s="16">
        <f t="shared" si="1"/>
        <v>366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f t="shared" si="2"/>
        <v>178</v>
      </c>
      <c r="R15" s="16">
        <f t="shared" si="3"/>
        <v>188</v>
      </c>
      <c r="S15" s="16">
        <f t="shared" si="4"/>
        <v>98</v>
      </c>
      <c r="T15" s="1">
        <f t="shared" si="5"/>
        <v>7</v>
      </c>
      <c r="U15" s="16">
        <f t="shared" si="6"/>
        <v>105</v>
      </c>
      <c r="V15" s="16">
        <f t="shared" si="7"/>
        <v>366</v>
      </c>
    </row>
    <row r="16" spans="1:28" x14ac:dyDescent="0.25">
      <c r="A16" s="15" t="s">
        <v>39</v>
      </c>
      <c r="B16" s="5" t="s">
        <v>40</v>
      </c>
      <c r="C16" s="16">
        <f t="shared" si="0"/>
        <v>111</v>
      </c>
      <c r="D16" s="29">
        <v>196</v>
      </c>
      <c r="E16" s="29">
        <v>197</v>
      </c>
      <c r="F16" s="29">
        <v>98</v>
      </c>
      <c r="G16" s="29">
        <v>13</v>
      </c>
      <c r="H16" s="16">
        <f t="shared" si="1"/>
        <v>393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f t="shared" si="2"/>
        <v>196</v>
      </c>
      <c r="R16" s="16">
        <f t="shared" si="3"/>
        <v>197</v>
      </c>
      <c r="S16" s="16">
        <f t="shared" si="4"/>
        <v>98</v>
      </c>
      <c r="T16" s="1">
        <f t="shared" si="5"/>
        <v>13</v>
      </c>
      <c r="U16" s="16">
        <f t="shared" si="6"/>
        <v>111</v>
      </c>
      <c r="V16" s="16">
        <f t="shared" si="7"/>
        <v>393</v>
      </c>
    </row>
    <row r="17" spans="1:22" x14ac:dyDescent="0.25">
      <c r="A17" s="15" t="s">
        <v>41</v>
      </c>
      <c r="B17" s="5" t="s">
        <v>42</v>
      </c>
      <c r="C17" s="16">
        <f t="shared" si="0"/>
        <v>116</v>
      </c>
      <c r="D17" s="29">
        <v>203</v>
      </c>
      <c r="E17" s="29">
        <v>193</v>
      </c>
      <c r="F17" s="29">
        <v>104</v>
      </c>
      <c r="G17" s="29">
        <v>12</v>
      </c>
      <c r="H17" s="16">
        <f t="shared" si="1"/>
        <v>396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f t="shared" si="2"/>
        <v>203</v>
      </c>
      <c r="R17" s="16">
        <f t="shared" si="3"/>
        <v>193</v>
      </c>
      <c r="S17" s="16">
        <f t="shared" si="4"/>
        <v>104</v>
      </c>
      <c r="T17" s="1">
        <f t="shared" si="5"/>
        <v>12</v>
      </c>
      <c r="U17" s="16">
        <f t="shared" si="6"/>
        <v>116</v>
      </c>
      <c r="V17" s="16">
        <f t="shared" si="7"/>
        <v>396</v>
      </c>
    </row>
    <row r="18" spans="1:22" x14ac:dyDescent="0.25">
      <c r="A18" s="15" t="s">
        <v>43</v>
      </c>
      <c r="B18" s="5" t="s">
        <v>44</v>
      </c>
      <c r="C18" s="16">
        <f t="shared" si="0"/>
        <v>66</v>
      </c>
      <c r="D18" s="9">
        <v>106</v>
      </c>
      <c r="E18" s="9">
        <v>98</v>
      </c>
      <c r="F18" s="9">
        <v>62</v>
      </c>
      <c r="G18" s="9">
        <v>4</v>
      </c>
      <c r="H18" s="16">
        <f t="shared" si="1"/>
        <v>204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16">
        <f t="shared" si="2"/>
        <v>106</v>
      </c>
      <c r="R18" s="16">
        <f t="shared" si="3"/>
        <v>98</v>
      </c>
      <c r="S18" s="16">
        <f t="shared" si="4"/>
        <v>62</v>
      </c>
      <c r="T18" s="1">
        <f t="shared" si="5"/>
        <v>4</v>
      </c>
      <c r="U18" s="16">
        <f t="shared" si="6"/>
        <v>66</v>
      </c>
      <c r="V18" s="16">
        <f t="shared" si="7"/>
        <v>204</v>
      </c>
    </row>
    <row r="19" spans="1:22" x14ac:dyDescent="0.25">
      <c r="A19" s="76" t="s">
        <v>14</v>
      </c>
      <c r="B19" s="77"/>
      <c r="C19" s="20">
        <f>C9+C10+C11+C12+C13+C14+C15+C16+C17+C18</f>
        <v>1125</v>
      </c>
      <c r="D19" s="20">
        <f t="shared" ref="D19:V19" si="8">D9+D10+D11+D12+D13+D14+D15+D16+D17+D18</f>
        <v>1937</v>
      </c>
      <c r="E19" s="20">
        <f t="shared" si="8"/>
        <v>1788</v>
      </c>
      <c r="F19" s="20">
        <f t="shared" si="8"/>
        <v>1010</v>
      </c>
      <c r="G19" s="20">
        <f t="shared" si="8"/>
        <v>115</v>
      </c>
      <c r="H19" s="20">
        <f t="shared" si="8"/>
        <v>3725</v>
      </c>
      <c r="I19" s="20">
        <f t="shared" si="8"/>
        <v>0</v>
      </c>
      <c r="J19" s="20">
        <f t="shared" si="8"/>
        <v>2</v>
      </c>
      <c r="K19" s="20">
        <f t="shared" si="8"/>
        <v>0</v>
      </c>
      <c r="L19" s="20">
        <f t="shared" si="8"/>
        <v>0</v>
      </c>
      <c r="M19" s="20">
        <f t="shared" si="8"/>
        <v>0</v>
      </c>
      <c r="N19" s="20">
        <f t="shared" si="8"/>
        <v>0</v>
      </c>
      <c r="O19" s="20">
        <f t="shared" si="8"/>
        <v>1</v>
      </c>
      <c r="P19" s="20">
        <f t="shared" si="8"/>
        <v>1</v>
      </c>
      <c r="Q19" s="20">
        <f t="shared" si="8"/>
        <v>1936</v>
      </c>
      <c r="R19" s="20">
        <f t="shared" si="8"/>
        <v>1789</v>
      </c>
      <c r="S19" s="20">
        <f t="shared" si="8"/>
        <v>1010</v>
      </c>
      <c r="T19" s="20">
        <f t="shared" ref="T19" si="9">T9+T10+T11+T12+T13+T14+T15+T16+T17+T18</f>
        <v>115</v>
      </c>
      <c r="U19" s="20">
        <f t="shared" ref="U19" si="10">U9+U10+U11+U12+U13+U14+U15+U16+U17+U18</f>
        <v>1125</v>
      </c>
      <c r="V19" s="20">
        <f t="shared" si="8"/>
        <v>3725</v>
      </c>
    </row>
    <row r="22" spans="1:22" x14ac:dyDescent="0.25">
      <c r="M22" s="75" t="s">
        <v>115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45</v>
      </c>
      <c r="N23" s="75"/>
      <c r="O23" s="75"/>
      <c r="P23" s="75"/>
      <c r="Q23" s="75"/>
      <c r="R23" s="75"/>
      <c r="S23" s="75"/>
      <c r="T23" s="75"/>
      <c r="U23" s="75"/>
      <c r="V23" s="10"/>
    </row>
    <row r="26" spans="1:22" x14ac:dyDescent="0.25">
      <c r="M26" s="75" t="s">
        <v>57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M27" s="75" t="s">
        <v>46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  <mergeCell ref="M27:U27"/>
    <mergeCell ref="O6:P6"/>
    <mergeCell ref="A19:B19"/>
    <mergeCell ref="M22:U22"/>
    <mergeCell ref="M23:U23"/>
    <mergeCell ref="M26:U26"/>
  </mergeCells>
  <pageMargins left="0.7" right="0.7" top="0.75" bottom="0.75" header="0.3" footer="0.3"/>
  <pageSetup paperSize="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V33"/>
  <sheetViews>
    <sheetView workbookViewId="0">
      <selection activeCell="U36" sqref="U36"/>
    </sheetView>
  </sheetViews>
  <sheetFormatPr defaultRowHeight="15" x14ac:dyDescent="0.25"/>
  <cols>
    <col min="1" max="1" width="3.7109375" customWidth="1"/>
    <col min="2" max="2" width="5.28515625" customWidth="1"/>
    <col min="3" max="8" width="7.85546875" customWidth="1"/>
    <col min="9" max="16" width="5" customWidth="1"/>
    <col min="17" max="22" width="7.8554687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116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16">
        <f>F9+G9</f>
        <v>205</v>
      </c>
      <c r="D9" s="28">
        <v>331</v>
      </c>
      <c r="E9" s="28">
        <v>263</v>
      </c>
      <c r="F9" s="28">
        <v>185</v>
      </c>
      <c r="G9" s="28">
        <v>20</v>
      </c>
      <c r="H9" s="16">
        <f>D9+E9</f>
        <v>594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16">
        <f>D9+I9+K9-M9-O9</f>
        <v>331</v>
      </c>
      <c r="R9" s="16">
        <f>E9+J9+L9-N9-P9</f>
        <v>263</v>
      </c>
      <c r="S9" s="16">
        <f>F9</f>
        <v>185</v>
      </c>
      <c r="T9" s="1">
        <f>G9</f>
        <v>20</v>
      </c>
      <c r="U9" s="16">
        <f>S9+T9</f>
        <v>205</v>
      </c>
      <c r="V9" s="16">
        <f>Q9+R9</f>
        <v>594</v>
      </c>
    </row>
    <row r="10" spans="1:22" x14ac:dyDescent="0.25">
      <c r="A10" s="15" t="s">
        <v>27</v>
      </c>
      <c r="B10" s="5" t="s">
        <v>28</v>
      </c>
      <c r="C10" s="16">
        <f t="shared" ref="C10:C18" si="0">F10+G10</f>
        <v>136</v>
      </c>
      <c r="D10" s="29">
        <v>244</v>
      </c>
      <c r="E10" s="29">
        <v>225</v>
      </c>
      <c r="F10" s="29">
        <v>120</v>
      </c>
      <c r="G10" s="29">
        <v>16</v>
      </c>
      <c r="H10" s="16">
        <f t="shared" ref="H10:H18" si="1">D10+E10</f>
        <v>469</v>
      </c>
      <c r="I10" s="16">
        <v>0</v>
      </c>
      <c r="J10" s="16">
        <v>0</v>
      </c>
      <c r="K10" s="16">
        <v>0</v>
      </c>
      <c r="L10" s="16">
        <v>0</v>
      </c>
      <c r="M10" s="16">
        <v>1</v>
      </c>
      <c r="N10" s="16">
        <v>0</v>
      </c>
      <c r="O10" s="16">
        <v>0</v>
      </c>
      <c r="P10" s="16">
        <v>0</v>
      </c>
      <c r="Q10" s="16">
        <f t="shared" ref="Q10:Q18" si="2">D10+I10+K10-M10-O10</f>
        <v>243</v>
      </c>
      <c r="R10" s="16">
        <f t="shared" ref="R10:R18" si="3">E10+J10+L10-N10-P10</f>
        <v>225</v>
      </c>
      <c r="S10" s="16">
        <f t="shared" ref="S10:S18" si="4">F10</f>
        <v>120</v>
      </c>
      <c r="T10" s="1">
        <f t="shared" ref="T10:T18" si="5">G10</f>
        <v>16</v>
      </c>
      <c r="U10" s="16">
        <f t="shared" ref="U10:U18" si="6">S10+T10</f>
        <v>136</v>
      </c>
      <c r="V10" s="16">
        <f t="shared" ref="V10:V18" si="7">Q10+R10</f>
        <v>468</v>
      </c>
    </row>
    <row r="11" spans="1:22" x14ac:dyDescent="0.25">
      <c r="A11" s="15" t="s">
        <v>29</v>
      </c>
      <c r="B11" s="5" t="s">
        <v>30</v>
      </c>
      <c r="C11" s="16">
        <f t="shared" si="0"/>
        <v>103</v>
      </c>
      <c r="D11" s="29">
        <v>211</v>
      </c>
      <c r="E11" s="29">
        <v>166</v>
      </c>
      <c r="F11" s="29">
        <v>100</v>
      </c>
      <c r="G11" s="29">
        <v>3</v>
      </c>
      <c r="H11" s="16">
        <f t="shared" si="1"/>
        <v>377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f t="shared" si="2"/>
        <v>211</v>
      </c>
      <c r="R11" s="16">
        <f t="shared" si="3"/>
        <v>166</v>
      </c>
      <c r="S11" s="16">
        <f t="shared" si="4"/>
        <v>100</v>
      </c>
      <c r="T11" s="1">
        <f t="shared" si="5"/>
        <v>3</v>
      </c>
      <c r="U11" s="16">
        <f t="shared" si="6"/>
        <v>103</v>
      </c>
      <c r="V11" s="16">
        <f t="shared" si="7"/>
        <v>377</v>
      </c>
    </row>
    <row r="12" spans="1:22" x14ac:dyDescent="0.25">
      <c r="A12" s="15" t="s">
        <v>31</v>
      </c>
      <c r="B12" s="5" t="s">
        <v>32</v>
      </c>
      <c r="C12" s="16">
        <f t="shared" si="0"/>
        <v>85</v>
      </c>
      <c r="D12" s="29">
        <v>166</v>
      </c>
      <c r="E12" s="29">
        <v>171</v>
      </c>
      <c r="F12" s="29">
        <v>75</v>
      </c>
      <c r="G12" s="29">
        <v>10</v>
      </c>
      <c r="H12" s="16">
        <f t="shared" si="1"/>
        <v>337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f t="shared" si="2"/>
        <v>166</v>
      </c>
      <c r="R12" s="16">
        <f t="shared" si="3"/>
        <v>171</v>
      </c>
      <c r="S12" s="16">
        <f t="shared" si="4"/>
        <v>75</v>
      </c>
      <c r="T12" s="1">
        <f t="shared" si="5"/>
        <v>10</v>
      </c>
      <c r="U12" s="16">
        <f t="shared" si="6"/>
        <v>85</v>
      </c>
      <c r="V12" s="16">
        <f t="shared" si="7"/>
        <v>337</v>
      </c>
    </row>
    <row r="13" spans="1:22" x14ac:dyDescent="0.25">
      <c r="A13" s="15" t="s">
        <v>33</v>
      </c>
      <c r="B13" s="5" t="s">
        <v>34</v>
      </c>
      <c r="C13" s="16">
        <f t="shared" si="0"/>
        <v>101</v>
      </c>
      <c r="D13" s="29">
        <v>150</v>
      </c>
      <c r="E13" s="29">
        <v>123</v>
      </c>
      <c r="F13" s="29">
        <v>86</v>
      </c>
      <c r="G13" s="29">
        <v>15</v>
      </c>
      <c r="H13" s="16">
        <f t="shared" si="1"/>
        <v>273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1</v>
      </c>
      <c r="O13" s="16">
        <v>0</v>
      </c>
      <c r="P13" s="16">
        <v>0</v>
      </c>
      <c r="Q13" s="16">
        <f t="shared" si="2"/>
        <v>150</v>
      </c>
      <c r="R13" s="16">
        <f t="shared" si="3"/>
        <v>122</v>
      </c>
      <c r="S13" s="16">
        <f t="shared" si="4"/>
        <v>86</v>
      </c>
      <c r="T13" s="1">
        <f t="shared" si="5"/>
        <v>15</v>
      </c>
      <c r="U13" s="16">
        <f t="shared" si="6"/>
        <v>101</v>
      </c>
      <c r="V13" s="16">
        <f t="shared" si="7"/>
        <v>272</v>
      </c>
    </row>
    <row r="14" spans="1:22" x14ac:dyDescent="0.25">
      <c r="A14" s="15" t="s">
        <v>35</v>
      </c>
      <c r="B14" s="5" t="s">
        <v>36</v>
      </c>
      <c r="C14" s="16">
        <f t="shared" si="0"/>
        <v>97</v>
      </c>
      <c r="D14" s="29">
        <v>151</v>
      </c>
      <c r="E14" s="29">
        <v>165</v>
      </c>
      <c r="F14" s="29">
        <v>82</v>
      </c>
      <c r="G14" s="29">
        <v>15</v>
      </c>
      <c r="H14" s="16">
        <f t="shared" si="1"/>
        <v>316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f t="shared" si="2"/>
        <v>151</v>
      </c>
      <c r="R14" s="16">
        <f t="shared" si="3"/>
        <v>165</v>
      </c>
      <c r="S14" s="16">
        <f t="shared" si="4"/>
        <v>82</v>
      </c>
      <c r="T14" s="1">
        <f t="shared" si="5"/>
        <v>15</v>
      </c>
      <c r="U14" s="16">
        <f t="shared" si="6"/>
        <v>97</v>
      </c>
      <c r="V14" s="16">
        <f t="shared" si="7"/>
        <v>316</v>
      </c>
    </row>
    <row r="15" spans="1:22" x14ac:dyDescent="0.25">
      <c r="A15" s="15" t="s">
        <v>37</v>
      </c>
      <c r="B15" s="5" t="s">
        <v>38</v>
      </c>
      <c r="C15" s="16">
        <f t="shared" si="0"/>
        <v>105</v>
      </c>
      <c r="D15" s="29">
        <v>178</v>
      </c>
      <c r="E15" s="29">
        <v>188</v>
      </c>
      <c r="F15" s="29">
        <v>98</v>
      </c>
      <c r="G15" s="29">
        <v>7</v>
      </c>
      <c r="H15" s="16">
        <f t="shared" si="1"/>
        <v>366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f t="shared" si="2"/>
        <v>178</v>
      </c>
      <c r="R15" s="16">
        <f t="shared" si="3"/>
        <v>188</v>
      </c>
      <c r="S15" s="16">
        <f t="shared" si="4"/>
        <v>98</v>
      </c>
      <c r="T15" s="1">
        <f t="shared" si="5"/>
        <v>7</v>
      </c>
      <c r="U15" s="16">
        <f t="shared" si="6"/>
        <v>105</v>
      </c>
      <c r="V15" s="16">
        <f t="shared" si="7"/>
        <v>366</v>
      </c>
    </row>
    <row r="16" spans="1:22" x14ac:dyDescent="0.25">
      <c r="A16" s="15" t="s">
        <v>39</v>
      </c>
      <c r="B16" s="5" t="s">
        <v>40</v>
      </c>
      <c r="C16" s="16">
        <f t="shared" si="0"/>
        <v>111</v>
      </c>
      <c r="D16" s="29">
        <v>196</v>
      </c>
      <c r="E16" s="29">
        <v>197</v>
      </c>
      <c r="F16" s="29">
        <v>98</v>
      </c>
      <c r="G16" s="29">
        <v>13</v>
      </c>
      <c r="H16" s="16">
        <f t="shared" si="1"/>
        <v>393</v>
      </c>
      <c r="I16" s="16">
        <v>0</v>
      </c>
      <c r="J16" s="16">
        <v>0</v>
      </c>
      <c r="K16" s="16">
        <v>0</v>
      </c>
      <c r="L16" s="16">
        <v>0</v>
      </c>
      <c r="M16" s="16">
        <v>1</v>
      </c>
      <c r="N16" s="16">
        <v>0</v>
      </c>
      <c r="O16" s="16">
        <v>0</v>
      </c>
      <c r="P16" s="16">
        <v>0</v>
      </c>
      <c r="Q16" s="16">
        <f t="shared" si="2"/>
        <v>195</v>
      </c>
      <c r="R16" s="16">
        <f t="shared" si="3"/>
        <v>197</v>
      </c>
      <c r="S16" s="16">
        <f t="shared" si="4"/>
        <v>98</v>
      </c>
      <c r="T16" s="1">
        <f t="shared" si="5"/>
        <v>13</v>
      </c>
      <c r="U16" s="16">
        <f t="shared" si="6"/>
        <v>111</v>
      </c>
      <c r="V16" s="16">
        <f t="shared" si="7"/>
        <v>392</v>
      </c>
    </row>
    <row r="17" spans="1:22" x14ac:dyDescent="0.25">
      <c r="A17" s="15" t="s">
        <v>41</v>
      </c>
      <c r="B17" s="5" t="s">
        <v>42</v>
      </c>
      <c r="C17" s="16">
        <f t="shared" si="0"/>
        <v>116</v>
      </c>
      <c r="D17" s="29">
        <v>203</v>
      </c>
      <c r="E17" s="29">
        <v>193</v>
      </c>
      <c r="F17" s="29">
        <v>104</v>
      </c>
      <c r="G17" s="29">
        <v>12</v>
      </c>
      <c r="H17" s="16">
        <f t="shared" si="1"/>
        <v>396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1</v>
      </c>
      <c r="O17" s="16">
        <v>0</v>
      </c>
      <c r="P17" s="16">
        <v>0</v>
      </c>
      <c r="Q17" s="16">
        <f t="shared" si="2"/>
        <v>203</v>
      </c>
      <c r="R17" s="16">
        <f t="shared" si="3"/>
        <v>192</v>
      </c>
      <c r="S17" s="16">
        <f t="shared" si="4"/>
        <v>104</v>
      </c>
      <c r="T17" s="1">
        <f t="shared" si="5"/>
        <v>12</v>
      </c>
      <c r="U17" s="16">
        <f t="shared" si="6"/>
        <v>116</v>
      </c>
      <c r="V17" s="16">
        <f t="shared" si="7"/>
        <v>395</v>
      </c>
    </row>
    <row r="18" spans="1:22" x14ac:dyDescent="0.25">
      <c r="A18" s="15" t="s">
        <v>43</v>
      </c>
      <c r="B18" s="5" t="s">
        <v>44</v>
      </c>
      <c r="C18" s="16">
        <f t="shared" si="0"/>
        <v>66</v>
      </c>
      <c r="D18" s="9">
        <v>106</v>
      </c>
      <c r="E18" s="9">
        <v>98</v>
      </c>
      <c r="F18" s="9">
        <v>62</v>
      </c>
      <c r="G18" s="9">
        <v>4</v>
      </c>
      <c r="H18" s="16">
        <f t="shared" si="1"/>
        <v>204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16">
        <f t="shared" si="2"/>
        <v>106</v>
      </c>
      <c r="R18" s="16">
        <f t="shared" si="3"/>
        <v>98</v>
      </c>
      <c r="S18" s="16">
        <f t="shared" si="4"/>
        <v>62</v>
      </c>
      <c r="T18" s="1">
        <f t="shared" si="5"/>
        <v>4</v>
      </c>
      <c r="U18" s="16">
        <f t="shared" si="6"/>
        <v>66</v>
      </c>
      <c r="V18" s="16">
        <f t="shared" si="7"/>
        <v>204</v>
      </c>
    </row>
    <row r="19" spans="1:22" x14ac:dyDescent="0.25">
      <c r="A19" s="76" t="s">
        <v>14</v>
      </c>
      <c r="B19" s="77"/>
      <c r="C19" s="20">
        <f>C9+C10+C11+C12+C13+C14+C15+C16+C17+C18</f>
        <v>1125</v>
      </c>
      <c r="D19" s="20">
        <f t="shared" ref="D19:V19" si="8">D9+D10+D11+D12+D13+D14+D15+D16+D17+D18</f>
        <v>1936</v>
      </c>
      <c r="E19" s="20">
        <f t="shared" si="8"/>
        <v>1789</v>
      </c>
      <c r="F19" s="20">
        <f t="shared" si="8"/>
        <v>1010</v>
      </c>
      <c r="G19" s="20">
        <f t="shared" si="8"/>
        <v>115</v>
      </c>
      <c r="H19" s="20">
        <f t="shared" si="8"/>
        <v>3725</v>
      </c>
      <c r="I19" s="20">
        <f t="shared" si="8"/>
        <v>0</v>
      </c>
      <c r="J19" s="20">
        <f t="shared" si="8"/>
        <v>0</v>
      </c>
      <c r="K19" s="20">
        <f t="shared" si="8"/>
        <v>0</v>
      </c>
      <c r="L19" s="20">
        <f t="shared" si="8"/>
        <v>0</v>
      </c>
      <c r="M19" s="20">
        <f t="shared" si="8"/>
        <v>2</v>
      </c>
      <c r="N19" s="20">
        <f t="shared" si="8"/>
        <v>2</v>
      </c>
      <c r="O19" s="20">
        <f t="shared" si="8"/>
        <v>0</v>
      </c>
      <c r="P19" s="20">
        <f t="shared" si="8"/>
        <v>0</v>
      </c>
      <c r="Q19" s="20">
        <f t="shared" si="8"/>
        <v>1934</v>
      </c>
      <c r="R19" s="20">
        <f t="shared" si="8"/>
        <v>1787</v>
      </c>
      <c r="S19" s="20">
        <f t="shared" si="8"/>
        <v>1010</v>
      </c>
      <c r="T19" s="20">
        <f t="shared" si="8"/>
        <v>115</v>
      </c>
      <c r="U19" s="20">
        <f t="shared" si="8"/>
        <v>1125</v>
      </c>
      <c r="V19" s="20">
        <f t="shared" si="8"/>
        <v>3721</v>
      </c>
    </row>
    <row r="22" spans="1:22" x14ac:dyDescent="0.25">
      <c r="M22" s="75" t="s">
        <v>117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45</v>
      </c>
      <c r="N23" s="75"/>
      <c r="O23" s="75"/>
      <c r="P23" s="75"/>
      <c r="Q23" s="75"/>
      <c r="R23" s="75"/>
      <c r="S23" s="75"/>
      <c r="T23" s="75"/>
      <c r="U23" s="75"/>
      <c r="V23" s="10"/>
    </row>
    <row r="26" spans="1:22" x14ac:dyDescent="0.25">
      <c r="M26" s="75" t="s">
        <v>57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M27" s="75" t="s">
        <v>46</v>
      </c>
      <c r="N27" s="75"/>
      <c r="O27" s="75"/>
      <c r="P27" s="75"/>
      <c r="Q27" s="75"/>
      <c r="R27" s="75"/>
      <c r="S27" s="75"/>
      <c r="T27" s="75"/>
      <c r="U27" s="75"/>
      <c r="V27" s="10"/>
    </row>
    <row r="33" spans="22:22" x14ac:dyDescent="0.25">
      <c r="V33" t="s">
        <v>101</v>
      </c>
    </row>
  </sheetData>
  <mergeCells count="22"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  <mergeCell ref="M27:U27"/>
    <mergeCell ref="O6:P6"/>
    <mergeCell ref="A19:B19"/>
    <mergeCell ref="M22:U22"/>
    <mergeCell ref="M23:U23"/>
    <mergeCell ref="M26:U26"/>
  </mergeCells>
  <pageMargins left="0.7" right="0.7" top="0.75" bottom="0.75" header="0.3" footer="0.3"/>
  <pageSetup paperSize="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V38"/>
  <sheetViews>
    <sheetView workbookViewId="0">
      <selection activeCell="Y21" sqref="Y21"/>
    </sheetView>
  </sheetViews>
  <sheetFormatPr defaultRowHeight="15" x14ac:dyDescent="0.25"/>
  <cols>
    <col min="1" max="1" width="4.28515625" customWidth="1"/>
    <col min="2" max="2" width="6.7109375" customWidth="1"/>
    <col min="3" max="7" width="6" customWidth="1"/>
    <col min="8" max="8" width="9.140625" customWidth="1"/>
    <col min="9" max="21" width="6" customWidth="1"/>
    <col min="22" max="22" width="11.8554687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119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16">
        <f>F9+G9</f>
        <v>205</v>
      </c>
      <c r="D9" s="28">
        <v>331</v>
      </c>
      <c r="E9" s="28">
        <v>263</v>
      </c>
      <c r="F9" s="28">
        <v>185</v>
      </c>
      <c r="G9" s="28">
        <v>20</v>
      </c>
      <c r="H9" s="16">
        <f t="shared" ref="H9:H17" si="0">D9+E9</f>
        <v>594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1</v>
      </c>
      <c r="Q9" s="16">
        <f>D9+I9+K9-M9-O9</f>
        <v>331</v>
      </c>
      <c r="R9" s="16">
        <f>E9+J9+L9-N9-P9</f>
        <v>262</v>
      </c>
      <c r="S9" s="16">
        <f>F9+0</f>
        <v>185</v>
      </c>
      <c r="T9" s="1">
        <f>G9+0</f>
        <v>20</v>
      </c>
      <c r="U9" s="16">
        <f>S9+T9</f>
        <v>205</v>
      </c>
      <c r="V9" s="16">
        <f>Q9+R9</f>
        <v>593</v>
      </c>
    </row>
    <row r="10" spans="1:22" x14ac:dyDescent="0.25">
      <c r="A10" s="15" t="s">
        <v>27</v>
      </c>
      <c r="B10" s="5" t="s">
        <v>28</v>
      </c>
      <c r="C10" s="16">
        <f t="shared" ref="C10:C18" si="1">F10+G10</f>
        <v>136</v>
      </c>
      <c r="D10" s="29">
        <v>243</v>
      </c>
      <c r="E10" s="29">
        <v>225</v>
      </c>
      <c r="F10" s="29">
        <v>120</v>
      </c>
      <c r="G10" s="29">
        <v>16</v>
      </c>
      <c r="H10" s="16">
        <f t="shared" si="0"/>
        <v>468</v>
      </c>
      <c r="I10" s="16">
        <v>0</v>
      </c>
      <c r="J10" s="16">
        <v>0</v>
      </c>
      <c r="K10" s="16">
        <v>0</v>
      </c>
      <c r="L10" s="16">
        <v>0</v>
      </c>
      <c r="M10" s="16">
        <v>1</v>
      </c>
      <c r="N10" s="16">
        <v>0</v>
      </c>
      <c r="O10" s="16">
        <v>1</v>
      </c>
      <c r="P10" s="16">
        <v>1</v>
      </c>
      <c r="Q10" s="16">
        <f t="shared" ref="Q10:Q18" si="2">D10+I10+K10-M10-O10</f>
        <v>241</v>
      </c>
      <c r="R10" s="16">
        <f t="shared" ref="R10:R18" si="3">E10+J10+L10-N10-P10</f>
        <v>224</v>
      </c>
      <c r="S10" s="16">
        <f t="shared" ref="S10:S18" si="4">F10+0</f>
        <v>120</v>
      </c>
      <c r="T10" s="1">
        <f t="shared" ref="T10:T18" si="5">G10+0</f>
        <v>16</v>
      </c>
      <c r="U10" s="16">
        <f t="shared" ref="U10:U18" si="6">S10+T10</f>
        <v>136</v>
      </c>
      <c r="V10" s="16">
        <f t="shared" ref="V10:V18" si="7">Q10+R10</f>
        <v>465</v>
      </c>
    </row>
    <row r="11" spans="1:22" x14ac:dyDescent="0.25">
      <c r="A11" s="15" t="s">
        <v>29</v>
      </c>
      <c r="B11" s="5" t="s">
        <v>30</v>
      </c>
      <c r="C11" s="16">
        <f t="shared" si="1"/>
        <v>103</v>
      </c>
      <c r="D11" s="29">
        <v>211</v>
      </c>
      <c r="E11" s="29">
        <v>166</v>
      </c>
      <c r="F11" s="29">
        <v>100</v>
      </c>
      <c r="G11" s="29">
        <v>3</v>
      </c>
      <c r="H11" s="16">
        <f t="shared" si="0"/>
        <v>377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f t="shared" si="2"/>
        <v>211</v>
      </c>
      <c r="R11" s="16">
        <f t="shared" si="3"/>
        <v>166</v>
      </c>
      <c r="S11" s="16">
        <f t="shared" si="4"/>
        <v>100</v>
      </c>
      <c r="T11" s="1">
        <f t="shared" si="5"/>
        <v>3</v>
      </c>
      <c r="U11" s="16">
        <f t="shared" si="6"/>
        <v>103</v>
      </c>
      <c r="V11" s="16">
        <f t="shared" si="7"/>
        <v>377</v>
      </c>
    </row>
    <row r="12" spans="1:22" x14ac:dyDescent="0.25">
      <c r="A12" s="15" t="s">
        <v>31</v>
      </c>
      <c r="B12" s="5" t="s">
        <v>32</v>
      </c>
      <c r="C12" s="16">
        <f t="shared" si="1"/>
        <v>85</v>
      </c>
      <c r="D12" s="29">
        <v>166</v>
      </c>
      <c r="E12" s="29">
        <v>171</v>
      </c>
      <c r="F12" s="29">
        <v>75</v>
      </c>
      <c r="G12" s="29">
        <v>10</v>
      </c>
      <c r="H12" s="16">
        <f t="shared" si="0"/>
        <v>337</v>
      </c>
      <c r="I12" s="16">
        <v>1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f t="shared" si="2"/>
        <v>167</v>
      </c>
      <c r="R12" s="16">
        <f t="shared" si="3"/>
        <v>171</v>
      </c>
      <c r="S12" s="16">
        <f t="shared" si="4"/>
        <v>75</v>
      </c>
      <c r="T12" s="1">
        <f t="shared" si="5"/>
        <v>10</v>
      </c>
      <c r="U12" s="16">
        <f t="shared" si="6"/>
        <v>85</v>
      </c>
      <c r="V12" s="16">
        <f t="shared" si="7"/>
        <v>338</v>
      </c>
    </row>
    <row r="13" spans="1:22" x14ac:dyDescent="0.25">
      <c r="A13" s="15" t="s">
        <v>33</v>
      </c>
      <c r="B13" s="5" t="s">
        <v>34</v>
      </c>
      <c r="C13" s="16">
        <f t="shared" si="1"/>
        <v>101</v>
      </c>
      <c r="D13" s="29">
        <v>150</v>
      </c>
      <c r="E13" s="29">
        <v>122</v>
      </c>
      <c r="F13" s="29">
        <v>86</v>
      </c>
      <c r="G13" s="29">
        <v>15</v>
      </c>
      <c r="H13" s="16">
        <f t="shared" si="0"/>
        <v>272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f t="shared" si="2"/>
        <v>150</v>
      </c>
      <c r="R13" s="16">
        <f t="shared" si="3"/>
        <v>122</v>
      </c>
      <c r="S13" s="16">
        <f t="shared" si="4"/>
        <v>86</v>
      </c>
      <c r="T13" s="1">
        <f t="shared" si="5"/>
        <v>15</v>
      </c>
      <c r="U13" s="16">
        <f t="shared" si="6"/>
        <v>101</v>
      </c>
      <c r="V13" s="16">
        <f t="shared" si="7"/>
        <v>272</v>
      </c>
    </row>
    <row r="14" spans="1:22" x14ac:dyDescent="0.25">
      <c r="A14" s="15" t="s">
        <v>35</v>
      </c>
      <c r="B14" s="5" t="s">
        <v>36</v>
      </c>
      <c r="C14" s="16">
        <f t="shared" si="1"/>
        <v>97</v>
      </c>
      <c r="D14" s="29">
        <v>151</v>
      </c>
      <c r="E14" s="29">
        <v>165</v>
      </c>
      <c r="F14" s="29">
        <v>82</v>
      </c>
      <c r="G14" s="29">
        <v>15</v>
      </c>
      <c r="H14" s="16">
        <f t="shared" si="0"/>
        <v>316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f t="shared" si="2"/>
        <v>151</v>
      </c>
      <c r="R14" s="16">
        <f t="shared" si="3"/>
        <v>165</v>
      </c>
      <c r="S14" s="16">
        <f t="shared" si="4"/>
        <v>82</v>
      </c>
      <c r="T14" s="1">
        <f t="shared" si="5"/>
        <v>15</v>
      </c>
      <c r="U14" s="16">
        <f t="shared" si="6"/>
        <v>97</v>
      </c>
      <c r="V14" s="16">
        <f t="shared" si="7"/>
        <v>316</v>
      </c>
    </row>
    <row r="15" spans="1:22" x14ac:dyDescent="0.25">
      <c r="A15" s="15" t="s">
        <v>37</v>
      </c>
      <c r="B15" s="5" t="s">
        <v>38</v>
      </c>
      <c r="C15" s="16">
        <f t="shared" si="1"/>
        <v>105</v>
      </c>
      <c r="D15" s="29">
        <v>178</v>
      </c>
      <c r="E15" s="29">
        <v>188</v>
      </c>
      <c r="F15" s="29">
        <v>98</v>
      </c>
      <c r="G15" s="29">
        <v>7</v>
      </c>
      <c r="H15" s="16">
        <f t="shared" si="0"/>
        <v>366</v>
      </c>
      <c r="I15" s="16">
        <v>0</v>
      </c>
      <c r="J15" s="16">
        <v>0</v>
      </c>
      <c r="K15" s="16">
        <v>1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f t="shared" si="2"/>
        <v>179</v>
      </c>
      <c r="R15" s="16">
        <f t="shared" si="3"/>
        <v>188</v>
      </c>
      <c r="S15" s="16">
        <f t="shared" si="4"/>
        <v>98</v>
      </c>
      <c r="T15" s="1">
        <f t="shared" si="5"/>
        <v>7</v>
      </c>
      <c r="U15" s="16">
        <f t="shared" si="6"/>
        <v>105</v>
      </c>
      <c r="V15" s="16">
        <f t="shared" si="7"/>
        <v>367</v>
      </c>
    </row>
    <row r="16" spans="1:22" x14ac:dyDescent="0.25">
      <c r="A16" s="15" t="s">
        <v>39</v>
      </c>
      <c r="B16" s="5" t="s">
        <v>40</v>
      </c>
      <c r="C16" s="16">
        <f t="shared" si="1"/>
        <v>111</v>
      </c>
      <c r="D16" s="29">
        <v>195</v>
      </c>
      <c r="E16" s="29">
        <v>197</v>
      </c>
      <c r="F16" s="29">
        <v>98</v>
      </c>
      <c r="G16" s="29">
        <v>13</v>
      </c>
      <c r="H16" s="16">
        <f t="shared" si="0"/>
        <v>392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f t="shared" si="2"/>
        <v>195</v>
      </c>
      <c r="R16" s="16">
        <f t="shared" si="3"/>
        <v>197</v>
      </c>
      <c r="S16" s="16">
        <f t="shared" si="4"/>
        <v>98</v>
      </c>
      <c r="T16" s="1">
        <f t="shared" si="5"/>
        <v>13</v>
      </c>
      <c r="U16" s="16">
        <f t="shared" si="6"/>
        <v>111</v>
      </c>
      <c r="V16" s="16">
        <f t="shared" si="7"/>
        <v>392</v>
      </c>
    </row>
    <row r="17" spans="1:22" x14ac:dyDescent="0.25">
      <c r="A17" s="15" t="s">
        <v>41</v>
      </c>
      <c r="B17" s="5" t="s">
        <v>42</v>
      </c>
      <c r="C17" s="16">
        <f t="shared" si="1"/>
        <v>116</v>
      </c>
      <c r="D17" s="29">
        <v>203</v>
      </c>
      <c r="E17" s="29">
        <v>192</v>
      </c>
      <c r="F17" s="29">
        <v>104</v>
      </c>
      <c r="G17" s="29">
        <v>12</v>
      </c>
      <c r="H17" s="16">
        <f t="shared" si="0"/>
        <v>395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f t="shared" si="2"/>
        <v>203</v>
      </c>
      <c r="R17" s="16">
        <f t="shared" si="3"/>
        <v>192</v>
      </c>
      <c r="S17" s="16">
        <f t="shared" si="4"/>
        <v>104</v>
      </c>
      <c r="T17" s="1">
        <f t="shared" si="5"/>
        <v>12</v>
      </c>
      <c r="U17" s="16">
        <f t="shared" si="6"/>
        <v>116</v>
      </c>
      <c r="V17" s="16">
        <f t="shared" si="7"/>
        <v>395</v>
      </c>
    </row>
    <row r="18" spans="1:22" x14ac:dyDescent="0.25">
      <c r="A18" s="15" t="s">
        <v>43</v>
      </c>
      <c r="B18" s="5" t="s">
        <v>44</v>
      </c>
      <c r="C18" s="16">
        <f t="shared" si="1"/>
        <v>66</v>
      </c>
      <c r="D18" s="9">
        <v>106</v>
      </c>
      <c r="E18" s="9">
        <v>98</v>
      </c>
      <c r="F18" s="9">
        <v>62</v>
      </c>
      <c r="G18" s="9">
        <v>4</v>
      </c>
      <c r="H18" s="16">
        <f t="shared" ref="H18" si="8">D18+E18</f>
        <v>204</v>
      </c>
      <c r="I18" s="27">
        <v>0</v>
      </c>
      <c r="J18" s="27">
        <v>0</v>
      </c>
      <c r="K18" s="27">
        <v>1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16">
        <f t="shared" si="2"/>
        <v>107</v>
      </c>
      <c r="R18" s="16">
        <f t="shared" si="3"/>
        <v>98</v>
      </c>
      <c r="S18" s="16">
        <f t="shared" si="4"/>
        <v>62</v>
      </c>
      <c r="T18" s="1">
        <f t="shared" si="5"/>
        <v>4</v>
      </c>
      <c r="U18" s="16">
        <f t="shared" si="6"/>
        <v>66</v>
      </c>
      <c r="V18" s="16">
        <f t="shared" si="7"/>
        <v>205</v>
      </c>
    </row>
    <row r="19" spans="1:22" x14ac:dyDescent="0.25">
      <c r="A19" s="76" t="s">
        <v>14</v>
      </c>
      <c r="B19" s="77"/>
      <c r="C19" s="20">
        <f>C9+C10+C11+C12+C13+C14+C15+C16+C17+C18</f>
        <v>1125</v>
      </c>
      <c r="D19" s="20">
        <f t="shared" ref="D19:G19" si="9">D9+D10+D11+D12+D13+D14+D15+D16+D17+D18</f>
        <v>1934</v>
      </c>
      <c r="E19" s="20">
        <f t="shared" si="9"/>
        <v>1787</v>
      </c>
      <c r="F19" s="20">
        <f t="shared" si="9"/>
        <v>1010</v>
      </c>
      <c r="G19" s="20">
        <f t="shared" si="9"/>
        <v>115</v>
      </c>
      <c r="H19" s="20">
        <f>H9+H10+H11+H12+H13+H14+H15+H16+H17+H18</f>
        <v>3721</v>
      </c>
      <c r="I19" s="20">
        <f t="shared" ref="I19:V19" si="10">I9+I10+I11+I12+I13+I14+I15+I16+I17+I18</f>
        <v>1</v>
      </c>
      <c r="J19" s="20">
        <f t="shared" si="10"/>
        <v>0</v>
      </c>
      <c r="K19" s="20">
        <f t="shared" si="10"/>
        <v>2</v>
      </c>
      <c r="L19" s="20">
        <f t="shared" si="10"/>
        <v>0</v>
      </c>
      <c r="M19" s="20">
        <f t="shared" si="10"/>
        <v>1</v>
      </c>
      <c r="N19" s="20">
        <f t="shared" si="10"/>
        <v>0</v>
      </c>
      <c r="O19" s="20">
        <f t="shared" si="10"/>
        <v>1</v>
      </c>
      <c r="P19" s="20">
        <f t="shared" si="10"/>
        <v>2</v>
      </c>
      <c r="Q19" s="20">
        <f t="shared" si="10"/>
        <v>1935</v>
      </c>
      <c r="R19" s="20">
        <f t="shared" si="10"/>
        <v>1785</v>
      </c>
      <c r="S19" s="20">
        <f t="shared" si="10"/>
        <v>1010</v>
      </c>
      <c r="T19" s="20">
        <f t="shared" si="10"/>
        <v>115</v>
      </c>
      <c r="U19" s="20">
        <f t="shared" si="10"/>
        <v>1125</v>
      </c>
      <c r="V19" s="20">
        <f t="shared" si="10"/>
        <v>3720</v>
      </c>
    </row>
    <row r="22" spans="1:22" x14ac:dyDescent="0.25">
      <c r="M22" s="75" t="s">
        <v>120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45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57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M27" s="75" t="s">
        <v>46</v>
      </c>
      <c r="N27" s="75"/>
      <c r="O27" s="75"/>
      <c r="P27" s="75"/>
      <c r="Q27" s="75"/>
      <c r="R27" s="75"/>
      <c r="S27" s="75"/>
      <c r="T27" s="75"/>
      <c r="U27" s="75"/>
      <c r="V27" s="10"/>
    </row>
    <row r="38" spans="15:15" x14ac:dyDescent="0.25">
      <c r="O38" t="s">
        <v>118</v>
      </c>
    </row>
  </sheetData>
  <mergeCells count="22">
    <mergeCell ref="M27:U27"/>
    <mergeCell ref="O6:P6"/>
    <mergeCell ref="A19:B19"/>
    <mergeCell ref="M22:U22"/>
    <mergeCell ref="M23:U23"/>
    <mergeCell ref="M26:U26"/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</mergeCells>
  <pageMargins left="0.7" right="0.7" top="0.75" bottom="0.75" header="0.3" footer="0.3"/>
  <pageSetup paperSize="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V27"/>
  <sheetViews>
    <sheetView workbookViewId="0">
      <selection activeCell="W22" sqref="W22"/>
    </sheetView>
  </sheetViews>
  <sheetFormatPr defaultRowHeight="15" x14ac:dyDescent="0.25"/>
  <cols>
    <col min="1" max="1" width="4" customWidth="1"/>
    <col min="2" max="2" width="6.7109375" customWidth="1"/>
    <col min="3" max="7" width="6.5703125" customWidth="1"/>
    <col min="8" max="8" width="8.85546875" customWidth="1"/>
    <col min="9" max="21" width="6.5703125" customWidth="1"/>
    <col min="22" max="22" width="9.4257812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122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16">
        <f>F9+G9</f>
        <v>205</v>
      </c>
      <c r="D9" s="28">
        <v>331</v>
      </c>
      <c r="E9" s="28">
        <v>262</v>
      </c>
      <c r="F9" s="28">
        <v>185</v>
      </c>
      <c r="G9" s="28">
        <v>20</v>
      </c>
      <c r="H9" s="16">
        <f>D9+E9</f>
        <v>593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1</v>
      </c>
      <c r="Q9" s="16">
        <f>D9+I9+K9-M9-O9</f>
        <v>331</v>
      </c>
      <c r="R9" s="16">
        <f>E9+J9+L9-N9-P9</f>
        <v>261</v>
      </c>
      <c r="S9" s="28">
        <f>F9</f>
        <v>185</v>
      </c>
      <c r="T9" s="28">
        <f>G9</f>
        <v>20</v>
      </c>
      <c r="U9" s="16">
        <f>S9+T9</f>
        <v>205</v>
      </c>
      <c r="V9" s="16">
        <f>Q9+R9</f>
        <v>592</v>
      </c>
    </row>
    <row r="10" spans="1:22" x14ac:dyDescent="0.25">
      <c r="A10" s="15" t="s">
        <v>27</v>
      </c>
      <c r="B10" s="5" t="s">
        <v>28</v>
      </c>
      <c r="C10" s="16">
        <f t="shared" ref="C10:C18" si="0">F10+G10</f>
        <v>136</v>
      </c>
      <c r="D10" s="29">
        <v>241</v>
      </c>
      <c r="E10" s="29">
        <v>224</v>
      </c>
      <c r="F10" s="29">
        <v>120</v>
      </c>
      <c r="G10" s="29">
        <v>16</v>
      </c>
      <c r="H10" s="16">
        <f t="shared" ref="H10:H18" si="1">D10+E10</f>
        <v>465</v>
      </c>
      <c r="I10" s="16">
        <v>0</v>
      </c>
      <c r="J10" s="16">
        <v>0</v>
      </c>
      <c r="K10" s="16">
        <v>0</v>
      </c>
      <c r="L10" s="16">
        <v>1</v>
      </c>
      <c r="M10" s="16">
        <v>0</v>
      </c>
      <c r="N10" s="16">
        <v>0</v>
      </c>
      <c r="O10" s="16">
        <v>1</v>
      </c>
      <c r="P10" s="16">
        <v>0</v>
      </c>
      <c r="Q10" s="16">
        <f t="shared" ref="Q10:Q18" si="2">D10+I10+K10-M10-O10</f>
        <v>240</v>
      </c>
      <c r="R10" s="16">
        <f t="shared" ref="R10:R18" si="3">E10+J10+L10-N10-P10</f>
        <v>225</v>
      </c>
      <c r="S10" s="29">
        <f t="shared" ref="S10:S18" si="4">F10</f>
        <v>120</v>
      </c>
      <c r="T10" s="29">
        <f t="shared" ref="T10:T18" si="5">G10</f>
        <v>16</v>
      </c>
      <c r="U10" s="16">
        <f t="shared" ref="U10:U18" si="6">S10+T10</f>
        <v>136</v>
      </c>
      <c r="V10" s="16">
        <f t="shared" ref="V10:V18" si="7">Q10+R10</f>
        <v>465</v>
      </c>
    </row>
    <row r="11" spans="1:22" x14ac:dyDescent="0.25">
      <c r="A11" s="15" t="s">
        <v>29</v>
      </c>
      <c r="B11" s="5" t="s">
        <v>30</v>
      </c>
      <c r="C11" s="16">
        <f t="shared" si="0"/>
        <v>103</v>
      </c>
      <c r="D11" s="29">
        <v>211</v>
      </c>
      <c r="E11" s="29">
        <v>166</v>
      </c>
      <c r="F11" s="29">
        <v>100</v>
      </c>
      <c r="G11" s="29">
        <v>3</v>
      </c>
      <c r="H11" s="16">
        <f t="shared" si="1"/>
        <v>377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1</v>
      </c>
      <c r="P11" s="16">
        <v>0</v>
      </c>
      <c r="Q11" s="16">
        <f t="shared" si="2"/>
        <v>210</v>
      </c>
      <c r="R11" s="16">
        <f t="shared" si="3"/>
        <v>166</v>
      </c>
      <c r="S11" s="29">
        <f t="shared" si="4"/>
        <v>100</v>
      </c>
      <c r="T11" s="29">
        <f t="shared" si="5"/>
        <v>3</v>
      </c>
      <c r="U11" s="16">
        <f t="shared" si="6"/>
        <v>103</v>
      </c>
      <c r="V11" s="16">
        <f t="shared" si="7"/>
        <v>376</v>
      </c>
    </row>
    <row r="12" spans="1:22" x14ac:dyDescent="0.25">
      <c r="A12" s="15" t="s">
        <v>31</v>
      </c>
      <c r="B12" s="5" t="s">
        <v>32</v>
      </c>
      <c r="C12" s="16">
        <f t="shared" si="0"/>
        <v>85</v>
      </c>
      <c r="D12" s="29">
        <v>167</v>
      </c>
      <c r="E12" s="29">
        <v>171</v>
      </c>
      <c r="F12" s="29">
        <v>75</v>
      </c>
      <c r="G12" s="29">
        <v>10</v>
      </c>
      <c r="H12" s="16">
        <f t="shared" si="1"/>
        <v>338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f t="shared" si="2"/>
        <v>167</v>
      </c>
      <c r="R12" s="16">
        <f t="shared" si="3"/>
        <v>171</v>
      </c>
      <c r="S12" s="29">
        <f t="shared" si="4"/>
        <v>75</v>
      </c>
      <c r="T12" s="29">
        <f t="shared" si="5"/>
        <v>10</v>
      </c>
      <c r="U12" s="16">
        <f t="shared" si="6"/>
        <v>85</v>
      </c>
      <c r="V12" s="16">
        <f t="shared" si="7"/>
        <v>338</v>
      </c>
    </row>
    <row r="13" spans="1:22" x14ac:dyDescent="0.25">
      <c r="A13" s="15" t="s">
        <v>33</v>
      </c>
      <c r="B13" s="5" t="s">
        <v>34</v>
      </c>
      <c r="C13" s="16">
        <f t="shared" si="0"/>
        <v>101</v>
      </c>
      <c r="D13" s="29">
        <v>150</v>
      </c>
      <c r="E13" s="29">
        <v>122</v>
      </c>
      <c r="F13" s="29">
        <v>86</v>
      </c>
      <c r="G13" s="29">
        <v>15</v>
      </c>
      <c r="H13" s="16">
        <f t="shared" si="1"/>
        <v>272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f t="shared" si="2"/>
        <v>150</v>
      </c>
      <c r="R13" s="16">
        <f t="shared" si="3"/>
        <v>122</v>
      </c>
      <c r="S13" s="29">
        <f t="shared" si="4"/>
        <v>86</v>
      </c>
      <c r="T13" s="29">
        <f t="shared" si="5"/>
        <v>15</v>
      </c>
      <c r="U13" s="16">
        <f t="shared" si="6"/>
        <v>101</v>
      </c>
      <c r="V13" s="16">
        <f t="shared" si="7"/>
        <v>272</v>
      </c>
    </row>
    <row r="14" spans="1:22" x14ac:dyDescent="0.25">
      <c r="A14" s="15" t="s">
        <v>35</v>
      </c>
      <c r="B14" s="5" t="s">
        <v>36</v>
      </c>
      <c r="C14" s="16">
        <f t="shared" si="0"/>
        <v>97</v>
      </c>
      <c r="D14" s="29">
        <v>151</v>
      </c>
      <c r="E14" s="29">
        <v>165</v>
      </c>
      <c r="F14" s="29">
        <v>82</v>
      </c>
      <c r="G14" s="29">
        <v>15</v>
      </c>
      <c r="H14" s="16">
        <f t="shared" si="1"/>
        <v>316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1</v>
      </c>
      <c r="P14" s="16">
        <v>0</v>
      </c>
      <c r="Q14" s="16">
        <f t="shared" si="2"/>
        <v>150</v>
      </c>
      <c r="R14" s="16">
        <f t="shared" si="3"/>
        <v>165</v>
      </c>
      <c r="S14" s="29">
        <f t="shared" si="4"/>
        <v>82</v>
      </c>
      <c r="T14" s="29">
        <f t="shared" si="5"/>
        <v>15</v>
      </c>
      <c r="U14" s="16">
        <f t="shared" si="6"/>
        <v>97</v>
      </c>
      <c r="V14" s="16">
        <f t="shared" si="7"/>
        <v>315</v>
      </c>
    </row>
    <row r="15" spans="1:22" x14ac:dyDescent="0.25">
      <c r="A15" s="15" t="s">
        <v>37</v>
      </c>
      <c r="B15" s="5" t="s">
        <v>38</v>
      </c>
      <c r="C15" s="16">
        <f t="shared" si="0"/>
        <v>105</v>
      </c>
      <c r="D15" s="29">
        <v>179</v>
      </c>
      <c r="E15" s="29">
        <v>188</v>
      </c>
      <c r="F15" s="29">
        <v>98</v>
      </c>
      <c r="G15" s="29">
        <v>7</v>
      </c>
      <c r="H15" s="16">
        <f t="shared" si="1"/>
        <v>367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f t="shared" si="2"/>
        <v>179</v>
      </c>
      <c r="R15" s="16">
        <f t="shared" si="3"/>
        <v>188</v>
      </c>
      <c r="S15" s="29">
        <f t="shared" si="4"/>
        <v>98</v>
      </c>
      <c r="T15" s="29">
        <f t="shared" si="5"/>
        <v>7</v>
      </c>
      <c r="U15" s="16">
        <f t="shared" si="6"/>
        <v>105</v>
      </c>
      <c r="V15" s="16">
        <f t="shared" si="7"/>
        <v>367</v>
      </c>
    </row>
    <row r="16" spans="1:22" x14ac:dyDescent="0.25">
      <c r="A16" s="15" t="s">
        <v>39</v>
      </c>
      <c r="B16" s="5" t="s">
        <v>40</v>
      </c>
      <c r="C16" s="16">
        <f t="shared" si="0"/>
        <v>111</v>
      </c>
      <c r="D16" s="29">
        <v>195</v>
      </c>
      <c r="E16" s="29">
        <v>197</v>
      </c>
      <c r="F16" s="29">
        <v>98</v>
      </c>
      <c r="G16" s="29">
        <v>13</v>
      </c>
      <c r="H16" s="16">
        <f t="shared" si="1"/>
        <v>392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2</v>
      </c>
      <c r="P16" s="16">
        <v>0</v>
      </c>
      <c r="Q16" s="16">
        <f t="shared" si="2"/>
        <v>193</v>
      </c>
      <c r="R16" s="16">
        <f t="shared" si="3"/>
        <v>197</v>
      </c>
      <c r="S16" s="29">
        <f t="shared" si="4"/>
        <v>98</v>
      </c>
      <c r="T16" s="29">
        <f t="shared" si="5"/>
        <v>13</v>
      </c>
      <c r="U16" s="16">
        <f t="shared" si="6"/>
        <v>111</v>
      </c>
      <c r="V16" s="16">
        <f t="shared" si="7"/>
        <v>390</v>
      </c>
    </row>
    <row r="17" spans="1:22" x14ac:dyDescent="0.25">
      <c r="A17" s="15" t="s">
        <v>41</v>
      </c>
      <c r="B17" s="5" t="s">
        <v>42</v>
      </c>
      <c r="C17" s="16">
        <f t="shared" si="0"/>
        <v>116</v>
      </c>
      <c r="D17" s="29">
        <v>203</v>
      </c>
      <c r="E17" s="29">
        <v>192</v>
      </c>
      <c r="F17" s="29">
        <v>104</v>
      </c>
      <c r="G17" s="29">
        <v>12</v>
      </c>
      <c r="H17" s="16">
        <f t="shared" si="1"/>
        <v>395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1</v>
      </c>
      <c r="P17" s="16">
        <v>0</v>
      </c>
      <c r="Q17" s="16">
        <f t="shared" si="2"/>
        <v>202</v>
      </c>
      <c r="R17" s="16">
        <f t="shared" si="3"/>
        <v>192</v>
      </c>
      <c r="S17" s="29">
        <f t="shared" si="4"/>
        <v>104</v>
      </c>
      <c r="T17" s="29">
        <f t="shared" si="5"/>
        <v>12</v>
      </c>
      <c r="U17" s="16">
        <f t="shared" si="6"/>
        <v>116</v>
      </c>
      <c r="V17" s="16">
        <f t="shared" si="7"/>
        <v>394</v>
      </c>
    </row>
    <row r="18" spans="1:22" x14ac:dyDescent="0.25">
      <c r="A18" s="15" t="s">
        <v>43</v>
      </c>
      <c r="B18" s="5" t="s">
        <v>44</v>
      </c>
      <c r="C18" s="16">
        <f t="shared" si="0"/>
        <v>66</v>
      </c>
      <c r="D18" s="9">
        <v>107</v>
      </c>
      <c r="E18" s="9">
        <v>98</v>
      </c>
      <c r="F18" s="9">
        <v>62</v>
      </c>
      <c r="G18" s="9">
        <v>4</v>
      </c>
      <c r="H18" s="16">
        <f t="shared" si="1"/>
        <v>205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16">
        <f t="shared" si="2"/>
        <v>107</v>
      </c>
      <c r="R18" s="16">
        <f t="shared" si="3"/>
        <v>98</v>
      </c>
      <c r="S18" s="9">
        <f t="shared" si="4"/>
        <v>62</v>
      </c>
      <c r="T18" s="9">
        <f t="shared" si="5"/>
        <v>4</v>
      </c>
      <c r="U18" s="16">
        <f t="shared" si="6"/>
        <v>66</v>
      </c>
      <c r="V18" s="16">
        <f t="shared" si="7"/>
        <v>205</v>
      </c>
    </row>
    <row r="19" spans="1:22" x14ac:dyDescent="0.25">
      <c r="A19" s="76" t="s">
        <v>14</v>
      </c>
      <c r="B19" s="77"/>
      <c r="C19" s="20">
        <f>C9+C10+C11+C12+C13+C14+C15+C16+C17+C18</f>
        <v>1125</v>
      </c>
      <c r="D19" s="20">
        <f>D9+D10+D11+D12+D13+D14+D15+D16+D17+D18</f>
        <v>1935</v>
      </c>
      <c r="E19" s="20">
        <f t="shared" ref="E19:V19" si="8">E9+E10+E11+E12+E13+E14+E15+E16+E17+E18</f>
        <v>1785</v>
      </c>
      <c r="F19" s="20">
        <f t="shared" si="8"/>
        <v>1010</v>
      </c>
      <c r="G19" s="20">
        <f t="shared" si="8"/>
        <v>115</v>
      </c>
      <c r="H19" s="20">
        <f t="shared" si="8"/>
        <v>3720</v>
      </c>
      <c r="I19" s="20">
        <f t="shared" si="8"/>
        <v>0</v>
      </c>
      <c r="J19" s="20">
        <f t="shared" si="8"/>
        <v>0</v>
      </c>
      <c r="K19" s="20">
        <f t="shared" si="8"/>
        <v>0</v>
      </c>
      <c r="L19" s="20">
        <f t="shared" si="8"/>
        <v>1</v>
      </c>
      <c r="M19" s="20">
        <f t="shared" si="8"/>
        <v>0</v>
      </c>
      <c r="N19" s="20">
        <f t="shared" si="8"/>
        <v>0</v>
      </c>
      <c r="O19" s="20">
        <f t="shared" si="8"/>
        <v>6</v>
      </c>
      <c r="P19" s="20">
        <f t="shared" si="8"/>
        <v>1</v>
      </c>
      <c r="Q19" s="20">
        <f t="shared" si="8"/>
        <v>1929</v>
      </c>
      <c r="R19" s="20">
        <f t="shared" si="8"/>
        <v>1785</v>
      </c>
      <c r="S19" s="20">
        <f t="shared" si="8"/>
        <v>1010</v>
      </c>
      <c r="T19" s="20">
        <f t="shared" si="8"/>
        <v>115</v>
      </c>
      <c r="U19" s="20">
        <f t="shared" si="8"/>
        <v>1125</v>
      </c>
      <c r="V19" s="20">
        <f t="shared" si="8"/>
        <v>3714</v>
      </c>
    </row>
    <row r="22" spans="1:22" x14ac:dyDescent="0.25">
      <c r="M22" s="75" t="s">
        <v>121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45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57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M27" s="75" t="s">
        <v>46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  <mergeCell ref="M27:U27"/>
    <mergeCell ref="O6:P6"/>
    <mergeCell ref="A19:B19"/>
    <mergeCell ref="M22:U22"/>
    <mergeCell ref="M23:U23"/>
    <mergeCell ref="M26:U26"/>
  </mergeCells>
  <pageMargins left="0.7" right="0.7" top="0.75" bottom="0.75" header="0.3" footer="0.3"/>
  <pageSetup paperSize="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A27"/>
  <sheetViews>
    <sheetView workbookViewId="0">
      <selection activeCell="AC25" sqref="AC25"/>
    </sheetView>
  </sheetViews>
  <sheetFormatPr defaultRowHeight="15" x14ac:dyDescent="0.25"/>
  <cols>
    <col min="1" max="1" width="3.7109375" customWidth="1"/>
    <col min="2" max="2" width="6.5703125" customWidth="1"/>
    <col min="3" max="8" width="7.5703125" customWidth="1"/>
    <col min="9" max="16" width="5.7109375" customWidth="1"/>
    <col min="17" max="21" width="7.5703125" customWidth="1"/>
    <col min="22" max="22" width="9.570312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124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16">
        <f>F9+G9</f>
        <v>205</v>
      </c>
      <c r="D9" s="28">
        <v>331</v>
      </c>
      <c r="E9" s="28">
        <v>261</v>
      </c>
      <c r="F9" s="28">
        <v>185</v>
      </c>
      <c r="G9" s="28">
        <v>20</v>
      </c>
      <c r="H9" s="16">
        <f>D9+E9</f>
        <v>592</v>
      </c>
      <c r="I9" s="26">
        <v>0</v>
      </c>
      <c r="J9" s="26">
        <v>0</v>
      </c>
      <c r="K9" s="26">
        <v>0</v>
      </c>
      <c r="L9" s="26">
        <v>0</v>
      </c>
      <c r="M9" s="26">
        <v>1</v>
      </c>
      <c r="N9" s="26">
        <v>0</v>
      </c>
      <c r="O9" s="26">
        <v>1</v>
      </c>
      <c r="P9" s="26">
        <v>0</v>
      </c>
      <c r="Q9" s="16">
        <f>D9+I9+K9-M9-O9</f>
        <v>329</v>
      </c>
      <c r="R9" s="16">
        <f>E9+J9+L9-N9-P9</f>
        <v>261</v>
      </c>
      <c r="S9" s="28">
        <f>F9+0</f>
        <v>185</v>
      </c>
      <c r="T9" s="28">
        <f>G9+0</f>
        <v>20</v>
      </c>
      <c r="U9" s="16">
        <f>S9+T9</f>
        <v>205</v>
      </c>
      <c r="V9" s="16">
        <f>Q9+R9</f>
        <v>590</v>
      </c>
    </row>
    <row r="10" spans="1:22" x14ac:dyDescent="0.25">
      <c r="A10" s="15" t="s">
        <v>27</v>
      </c>
      <c r="B10" s="5" t="s">
        <v>28</v>
      </c>
      <c r="C10" s="16">
        <f t="shared" ref="C10:C18" si="0">F10+G10</f>
        <v>136</v>
      </c>
      <c r="D10" s="29">
        <v>240</v>
      </c>
      <c r="E10" s="29">
        <v>225</v>
      </c>
      <c r="F10" s="29">
        <v>120</v>
      </c>
      <c r="G10" s="29">
        <v>16</v>
      </c>
      <c r="H10" s="16">
        <f t="shared" ref="H10:H18" si="1">D10+E10</f>
        <v>465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f t="shared" ref="Q10:Q18" si="2">D10+I10+K10-M10-O10</f>
        <v>240</v>
      </c>
      <c r="R10" s="16">
        <f t="shared" ref="R10:R18" si="3">E10+J10+L10-N10-P10</f>
        <v>225</v>
      </c>
      <c r="S10" s="29">
        <f t="shared" ref="S10:S18" si="4">F10+0</f>
        <v>120</v>
      </c>
      <c r="T10" s="29">
        <f t="shared" ref="T10:T18" si="5">G10+0</f>
        <v>16</v>
      </c>
      <c r="U10" s="16">
        <f t="shared" ref="U10:U18" si="6">S10+T10</f>
        <v>136</v>
      </c>
      <c r="V10" s="16">
        <f t="shared" ref="V10:V18" si="7">Q10+R10</f>
        <v>465</v>
      </c>
    </row>
    <row r="11" spans="1:22" x14ac:dyDescent="0.25">
      <c r="A11" s="15" t="s">
        <v>29</v>
      </c>
      <c r="B11" s="5" t="s">
        <v>30</v>
      </c>
      <c r="C11" s="16">
        <f t="shared" si="0"/>
        <v>103</v>
      </c>
      <c r="D11" s="29">
        <v>210</v>
      </c>
      <c r="E11" s="29">
        <v>166</v>
      </c>
      <c r="F11" s="29">
        <v>100</v>
      </c>
      <c r="G11" s="29">
        <v>3</v>
      </c>
      <c r="H11" s="16">
        <f t="shared" si="1"/>
        <v>376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f t="shared" si="2"/>
        <v>210</v>
      </c>
      <c r="R11" s="16">
        <f t="shared" si="3"/>
        <v>166</v>
      </c>
      <c r="S11" s="29">
        <f t="shared" si="4"/>
        <v>100</v>
      </c>
      <c r="T11" s="29">
        <f t="shared" si="5"/>
        <v>3</v>
      </c>
      <c r="U11" s="16">
        <f t="shared" si="6"/>
        <v>103</v>
      </c>
      <c r="V11" s="16">
        <f t="shared" si="7"/>
        <v>376</v>
      </c>
    </row>
    <row r="12" spans="1:22" x14ac:dyDescent="0.25">
      <c r="A12" s="15" t="s">
        <v>31</v>
      </c>
      <c r="B12" s="5" t="s">
        <v>32</v>
      </c>
      <c r="C12" s="16">
        <f t="shared" si="0"/>
        <v>85</v>
      </c>
      <c r="D12" s="29">
        <v>167</v>
      </c>
      <c r="E12" s="29">
        <v>171</v>
      </c>
      <c r="F12" s="29">
        <v>75</v>
      </c>
      <c r="G12" s="29">
        <v>10</v>
      </c>
      <c r="H12" s="16">
        <f t="shared" si="1"/>
        <v>338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f t="shared" si="2"/>
        <v>167</v>
      </c>
      <c r="R12" s="16">
        <f t="shared" si="3"/>
        <v>171</v>
      </c>
      <c r="S12" s="29">
        <f t="shared" si="4"/>
        <v>75</v>
      </c>
      <c r="T12" s="29">
        <f t="shared" si="5"/>
        <v>10</v>
      </c>
      <c r="U12" s="16">
        <f t="shared" si="6"/>
        <v>85</v>
      </c>
      <c r="V12" s="16">
        <f t="shared" si="7"/>
        <v>338</v>
      </c>
    </row>
    <row r="13" spans="1:22" x14ac:dyDescent="0.25">
      <c r="A13" s="15" t="s">
        <v>33</v>
      </c>
      <c r="B13" s="5" t="s">
        <v>34</v>
      </c>
      <c r="C13" s="16">
        <f t="shared" si="0"/>
        <v>101</v>
      </c>
      <c r="D13" s="29">
        <v>150</v>
      </c>
      <c r="E13" s="29">
        <v>122</v>
      </c>
      <c r="F13" s="29">
        <v>86</v>
      </c>
      <c r="G13" s="29">
        <v>15</v>
      </c>
      <c r="H13" s="16">
        <f t="shared" si="1"/>
        <v>272</v>
      </c>
      <c r="I13" s="16">
        <v>0</v>
      </c>
      <c r="J13" s="16">
        <v>0</v>
      </c>
      <c r="K13" s="16">
        <v>0</v>
      </c>
      <c r="L13" s="16">
        <v>1</v>
      </c>
      <c r="M13" s="16">
        <v>0</v>
      </c>
      <c r="N13" s="16">
        <v>0</v>
      </c>
      <c r="O13" s="16">
        <v>0</v>
      </c>
      <c r="P13" s="16">
        <v>1</v>
      </c>
      <c r="Q13" s="16">
        <f t="shared" si="2"/>
        <v>150</v>
      </c>
      <c r="R13" s="16">
        <f t="shared" si="3"/>
        <v>122</v>
      </c>
      <c r="S13" s="29">
        <f t="shared" si="4"/>
        <v>86</v>
      </c>
      <c r="T13" s="29">
        <f t="shared" si="5"/>
        <v>15</v>
      </c>
      <c r="U13" s="16">
        <f t="shared" si="6"/>
        <v>101</v>
      </c>
      <c r="V13" s="16">
        <f t="shared" si="7"/>
        <v>272</v>
      </c>
    </row>
    <row r="14" spans="1:22" x14ac:dyDescent="0.25">
      <c r="A14" s="15" t="s">
        <v>35</v>
      </c>
      <c r="B14" s="5" t="s">
        <v>36</v>
      </c>
      <c r="C14" s="16">
        <f t="shared" si="0"/>
        <v>97</v>
      </c>
      <c r="D14" s="29">
        <v>150</v>
      </c>
      <c r="E14" s="29">
        <v>165</v>
      </c>
      <c r="F14" s="29">
        <v>82</v>
      </c>
      <c r="G14" s="29">
        <v>15</v>
      </c>
      <c r="H14" s="16">
        <f t="shared" si="1"/>
        <v>315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f t="shared" si="2"/>
        <v>150</v>
      </c>
      <c r="R14" s="16">
        <f t="shared" si="3"/>
        <v>165</v>
      </c>
      <c r="S14" s="29">
        <f t="shared" si="4"/>
        <v>82</v>
      </c>
      <c r="T14" s="29">
        <f t="shared" si="5"/>
        <v>15</v>
      </c>
      <c r="U14" s="16">
        <f t="shared" si="6"/>
        <v>97</v>
      </c>
      <c r="V14" s="16">
        <f t="shared" si="7"/>
        <v>315</v>
      </c>
    </row>
    <row r="15" spans="1:22" x14ac:dyDescent="0.25">
      <c r="A15" s="15" t="s">
        <v>37</v>
      </c>
      <c r="B15" s="5" t="s">
        <v>38</v>
      </c>
      <c r="C15" s="16">
        <f t="shared" si="0"/>
        <v>105</v>
      </c>
      <c r="D15" s="29">
        <v>179</v>
      </c>
      <c r="E15" s="29">
        <v>188</v>
      </c>
      <c r="F15" s="29">
        <v>98</v>
      </c>
      <c r="G15" s="29">
        <v>7</v>
      </c>
      <c r="H15" s="16">
        <f t="shared" si="1"/>
        <v>367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f t="shared" si="2"/>
        <v>179</v>
      </c>
      <c r="R15" s="16">
        <f t="shared" si="3"/>
        <v>188</v>
      </c>
      <c r="S15" s="29">
        <f t="shared" si="4"/>
        <v>98</v>
      </c>
      <c r="T15" s="29">
        <f t="shared" si="5"/>
        <v>7</v>
      </c>
      <c r="U15" s="16">
        <f t="shared" si="6"/>
        <v>105</v>
      </c>
      <c r="V15" s="16">
        <f t="shared" si="7"/>
        <v>367</v>
      </c>
    </row>
    <row r="16" spans="1:22" x14ac:dyDescent="0.25">
      <c r="A16" s="15" t="s">
        <v>39</v>
      </c>
      <c r="B16" s="5" t="s">
        <v>40</v>
      </c>
      <c r="C16" s="16">
        <f t="shared" si="0"/>
        <v>111</v>
      </c>
      <c r="D16" s="29">
        <v>193</v>
      </c>
      <c r="E16" s="29">
        <v>197</v>
      </c>
      <c r="F16" s="29">
        <v>98</v>
      </c>
      <c r="G16" s="29">
        <v>13</v>
      </c>
      <c r="H16" s="16">
        <f t="shared" si="1"/>
        <v>390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f t="shared" si="2"/>
        <v>193</v>
      </c>
      <c r="R16" s="16">
        <f t="shared" si="3"/>
        <v>197</v>
      </c>
      <c r="S16" s="29">
        <f t="shared" si="4"/>
        <v>98</v>
      </c>
      <c r="T16" s="29">
        <f t="shared" si="5"/>
        <v>13</v>
      </c>
      <c r="U16" s="16">
        <f t="shared" si="6"/>
        <v>111</v>
      </c>
      <c r="V16" s="16">
        <f t="shared" si="7"/>
        <v>390</v>
      </c>
    </row>
    <row r="17" spans="1:27" x14ac:dyDescent="0.25">
      <c r="A17" s="15" t="s">
        <v>41</v>
      </c>
      <c r="B17" s="5" t="s">
        <v>42</v>
      </c>
      <c r="C17" s="16">
        <f t="shared" si="0"/>
        <v>116</v>
      </c>
      <c r="D17" s="29">
        <v>202</v>
      </c>
      <c r="E17" s="29">
        <v>192</v>
      </c>
      <c r="F17" s="29">
        <v>104</v>
      </c>
      <c r="G17" s="29">
        <v>12</v>
      </c>
      <c r="H17" s="16">
        <f t="shared" si="1"/>
        <v>394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f t="shared" si="2"/>
        <v>202</v>
      </c>
      <c r="R17" s="16">
        <f t="shared" si="3"/>
        <v>192</v>
      </c>
      <c r="S17" s="29">
        <f t="shared" si="4"/>
        <v>104</v>
      </c>
      <c r="T17" s="29">
        <f t="shared" si="5"/>
        <v>12</v>
      </c>
      <c r="U17" s="16">
        <f t="shared" si="6"/>
        <v>116</v>
      </c>
      <c r="V17" s="16">
        <f t="shared" si="7"/>
        <v>394</v>
      </c>
    </row>
    <row r="18" spans="1:27" x14ac:dyDescent="0.25">
      <c r="A18" s="15" t="s">
        <v>43</v>
      </c>
      <c r="B18" s="5" t="s">
        <v>44</v>
      </c>
      <c r="C18" s="16">
        <f t="shared" si="0"/>
        <v>66</v>
      </c>
      <c r="D18" s="9">
        <v>107</v>
      </c>
      <c r="E18" s="9">
        <v>98</v>
      </c>
      <c r="F18" s="9">
        <v>62</v>
      </c>
      <c r="G18" s="9">
        <v>4</v>
      </c>
      <c r="H18" s="16">
        <f t="shared" si="1"/>
        <v>205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16">
        <f t="shared" si="2"/>
        <v>107</v>
      </c>
      <c r="R18" s="16">
        <f t="shared" si="3"/>
        <v>98</v>
      </c>
      <c r="S18" s="9">
        <f t="shared" si="4"/>
        <v>62</v>
      </c>
      <c r="T18" s="9">
        <f t="shared" si="5"/>
        <v>4</v>
      </c>
      <c r="U18" s="16">
        <f t="shared" si="6"/>
        <v>66</v>
      </c>
      <c r="V18" s="16">
        <f t="shared" si="7"/>
        <v>205</v>
      </c>
    </row>
    <row r="19" spans="1:27" x14ac:dyDescent="0.25">
      <c r="A19" s="76" t="s">
        <v>14</v>
      </c>
      <c r="B19" s="77"/>
      <c r="C19" s="20">
        <f>C9+C10+C11+C12+C13+C14+C15+C16+C17+C18</f>
        <v>1125</v>
      </c>
      <c r="D19" s="20">
        <f t="shared" ref="D19:V19" si="8">D9+D10+D11+D12+D13+D14+D15+D16+D17+D18</f>
        <v>1929</v>
      </c>
      <c r="E19" s="20">
        <f t="shared" si="8"/>
        <v>1785</v>
      </c>
      <c r="F19" s="20">
        <f t="shared" si="8"/>
        <v>1010</v>
      </c>
      <c r="G19" s="20">
        <f t="shared" si="8"/>
        <v>115</v>
      </c>
      <c r="H19" s="20">
        <f t="shared" si="8"/>
        <v>3714</v>
      </c>
      <c r="I19" s="20">
        <f t="shared" si="8"/>
        <v>0</v>
      </c>
      <c r="J19" s="20">
        <f t="shared" si="8"/>
        <v>0</v>
      </c>
      <c r="K19" s="20">
        <f t="shared" si="8"/>
        <v>0</v>
      </c>
      <c r="L19" s="20">
        <f t="shared" si="8"/>
        <v>1</v>
      </c>
      <c r="M19" s="20">
        <f t="shared" si="8"/>
        <v>1</v>
      </c>
      <c r="N19" s="20">
        <f t="shared" si="8"/>
        <v>0</v>
      </c>
      <c r="O19" s="20">
        <f t="shared" si="8"/>
        <v>1</v>
      </c>
      <c r="P19" s="20">
        <f t="shared" si="8"/>
        <v>1</v>
      </c>
      <c r="Q19" s="20">
        <f t="shared" si="8"/>
        <v>1927</v>
      </c>
      <c r="R19" s="20">
        <f t="shared" si="8"/>
        <v>1785</v>
      </c>
      <c r="S19" s="20">
        <f t="shared" si="8"/>
        <v>1010</v>
      </c>
      <c r="T19" s="20">
        <f t="shared" si="8"/>
        <v>115</v>
      </c>
      <c r="U19" s="20">
        <f t="shared" si="8"/>
        <v>1125</v>
      </c>
      <c r="V19" s="20">
        <f t="shared" si="8"/>
        <v>3712</v>
      </c>
    </row>
    <row r="22" spans="1:27" x14ac:dyDescent="0.25">
      <c r="M22" s="75" t="s">
        <v>123</v>
      </c>
      <c r="N22" s="75"/>
      <c r="O22" s="75"/>
      <c r="P22" s="75"/>
      <c r="Q22" s="75"/>
      <c r="R22" s="75"/>
      <c r="S22" s="75"/>
      <c r="T22" s="75"/>
      <c r="U22" s="75"/>
      <c r="V22" s="10"/>
      <c r="AA22" t="s">
        <v>125</v>
      </c>
    </row>
    <row r="23" spans="1:27" x14ac:dyDescent="0.25">
      <c r="M23" s="75" t="s">
        <v>45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7" x14ac:dyDescent="0.25">
      <c r="J25" t="s">
        <v>101</v>
      </c>
    </row>
    <row r="26" spans="1:27" x14ac:dyDescent="0.25">
      <c r="M26" s="75" t="s">
        <v>57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7" x14ac:dyDescent="0.25">
      <c r="M27" s="75" t="s">
        <v>46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  <mergeCell ref="M27:U27"/>
    <mergeCell ref="O6:P6"/>
    <mergeCell ref="A19:B19"/>
    <mergeCell ref="M22:U22"/>
    <mergeCell ref="M23:U23"/>
    <mergeCell ref="M26:U26"/>
  </mergeCells>
  <pageMargins left="0.7" right="0.7" top="0.75" bottom="0.75" header="0.3" footer="0.3"/>
  <pageSetup paperSize="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Y27"/>
  <sheetViews>
    <sheetView workbookViewId="0">
      <selection activeCell="AC25" sqref="AC25"/>
    </sheetView>
  </sheetViews>
  <sheetFormatPr defaultRowHeight="15" x14ac:dyDescent="0.25"/>
  <cols>
    <col min="1" max="1" width="4" customWidth="1"/>
    <col min="2" max="2" width="5.85546875" customWidth="1"/>
    <col min="3" max="7" width="6.85546875" customWidth="1"/>
    <col min="8" max="8" width="8.28515625" customWidth="1"/>
    <col min="9" max="21" width="6.85546875" customWidth="1"/>
    <col min="22" max="22" width="8.42578125" customWidth="1"/>
  </cols>
  <sheetData>
    <row r="1" spans="1:25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5" x14ac:dyDescent="0.25">
      <c r="A2" s="75" t="s">
        <v>127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5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5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5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5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5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Y8" t="s">
        <v>126</v>
      </c>
    </row>
    <row r="9" spans="1:25" x14ac:dyDescent="0.25">
      <c r="A9" s="15" t="s">
        <v>25</v>
      </c>
      <c r="B9" s="5" t="s">
        <v>26</v>
      </c>
      <c r="C9" s="16">
        <f>F9+G9</f>
        <v>205</v>
      </c>
      <c r="D9" s="28">
        <v>329</v>
      </c>
      <c r="E9" s="28">
        <v>261</v>
      </c>
      <c r="F9" s="28">
        <v>185</v>
      </c>
      <c r="G9" s="28">
        <v>20</v>
      </c>
      <c r="H9" s="16">
        <f>D9+E9</f>
        <v>590</v>
      </c>
      <c r="I9" s="26">
        <v>0</v>
      </c>
      <c r="J9" s="26">
        <v>0</v>
      </c>
      <c r="K9" s="26">
        <v>0</v>
      </c>
      <c r="L9" s="26">
        <v>0</v>
      </c>
      <c r="M9" s="26">
        <v>1</v>
      </c>
      <c r="N9" s="26">
        <v>0</v>
      </c>
      <c r="O9" s="26">
        <v>1</v>
      </c>
      <c r="P9" s="26">
        <v>0</v>
      </c>
      <c r="Q9" s="16">
        <f>D9+I9+K9-M9-O9</f>
        <v>327</v>
      </c>
      <c r="R9" s="16">
        <f>E9+J9+L9-N9-P9</f>
        <v>261</v>
      </c>
      <c r="S9" s="28">
        <f>F9</f>
        <v>185</v>
      </c>
      <c r="T9" s="28">
        <f>G9</f>
        <v>20</v>
      </c>
      <c r="U9" s="16">
        <f>S9+T9</f>
        <v>205</v>
      </c>
      <c r="V9" s="16">
        <f>Q9+R9</f>
        <v>588</v>
      </c>
    </row>
    <row r="10" spans="1:25" x14ac:dyDescent="0.25">
      <c r="A10" s="15" t="s">
        <v>27</v>
      </c>
      <c r="B10" s="5" t="s">
        <v>28</v>
      </c>
      <c r="C10" s="16">
        <f t="shared" ref="C10:C18" si="0">F10+G10</f>
        <v>136</v>
      </c>
      <c r="D10" s="29">
        <v>240</v>
      </c>
      <c r="E10" s="29">
        <v>225</v>
      </c>
      <c r="F10" s="29">
        <v>120</v>
      </c>
      <c r="G10" s="29">
        <v>16</v>
      </c>
      <c r="H10" s="16">
        <f t="shared" ref="H10:H18" si="1">D10+E10</f>
        <v>465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f t="shared" ref="Q10:Q18" si="2">D10+I10+K10-M10-O10</f>
        <v>240</v>
      </c>
      <c r="R10" s="16">
        <f t="shared" ref="R10:R18" si="3">E10+J10+L10-N10-P10</f>
        <v>225</v>
      </c>
      <c r="S10" s="29">
        <f t="shared" ref="S10:S18" si="4">F10</f>
        <v>120</v>
      </c>
      <c r="T10" s="29">
        <f t="shared" ref="T10:T18" si="5">G10</f>
        <v>16</v>
      </c>
      <c r="U10" s="16">
        <f t="shared" ref="U10:U18" si="6">S10+T10</f>
        <v>136</v>
      </c>
      <c r="V10" s="16">
        <f t="shared" ref="V10:V18" si="7">Q10+R10</f>
        <v>465</v>
      </c>
    </row>
    <row r="11" spans="1:25" x14ac:dyDescent="0.25">
      <c r="A11" s="15" t="s">
        <v>29</v>
      </c>
      <c r="B11" s="5" t="s">
        <v>30</v>
      </c>
      <c r="C11" s="16">
        <f t="shared" si="0"/>
        <v>103</v>
      </c>
      <c r="D11" s="29">
        <v>210</v>
      </c>
      <c r="E11" s="29">
        <v>166</v>
      </c>
      <c r="F11" s="29">
        <v>100</v>
      </c>
      <c r="G11" s="29">
        <v>3</v>
      </c>
      <c r="H11" s="16">
        <f t="shared" si="1"/>
        <v>376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f t="shared" si="2"/>
        <v>210</v>
      </c>
      <c r="R11" s="16">
        <f t="shared" si="3"/>
        <v>166</v>
      </c>
      <c r="S11" s="29">
        <f t="shared" si="4"/>
        <v>100</v>
      </c>
      <c r="T11" s="29">
        <f t="shared" si="5"/>
        <v>3</v>
      </c>
      <c r="U11" s="16">
        <f t="shared" si="6"/>
        <v>103</v>
      </c>
      <c r="V11" s="16">
        <f t="shared" si="7"/>
        <v>376</v>
      </c>
    </row>
    <row r="12" spans="1:25" x14ac:dyDescent="0.25">
      <c r="A12" s="15" t="s">
        <v>31</v>
      </c>
      <c r="B12" s="5" t="s">
        <v>32</v>
      </c>
      <c r="C12" s="16">
        <f t="shared" si="0"/>
        <v>85</v>
      </c>
      <c r="D12" s="29">
        <v>167</v>
      </c>
      <c r="E12" s="29">
        <v>171</v>
      </c>
      <c r="F12" s="29">
        <v>75</v>
      </c>
      <c r="G12" s="29">
        <v>10</v>
      </c>
      <c r="H12" s="16">
        <f t="shared" si="1"/>
        <v>338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f t="shared" si="2"/>
        <v>167</v>
      </c>
      <c r="R12" s="16">
        <f t="shared" si="3"/>
        <v>171</v>
      </c>
      <c r="S12" s="29">
        <f t="shared" si="4"/>
        <v>75</v>
      </c>
      <c r="T12" s="29">
        <f t="shared" si="5"/>
        <v>10</v>
      </c>
      <c r="U12" s="16">
        <f t="shared" si="6"/>
        <v>85</v>
      </c>
      <c r="V12" s="16">
        <f t="shared" si="7"/>
        <v>338</v>
      </c>
    </row>
    <row r="13" spans="1:25" x14ac:dyDescent="0.25">
      <c r="A13" s="15" t="s">
        <v>33</v>
      </c>
      <c r="B13" s="5" t="s">
        <v>34</v>
      </c>
      <c r="C13" s="16">
        <f t="shared" si="0"/>
        <v>101</v>
      </c>
      <c r="D13" s="29">
        <v>150</v>
      </c>
      <c r="E13" s="29">
        <v>122</v>
      </c>
      <c r="F13" s="29">
        <v>86</v>
      </c>
      <c r="G13" s="29">
        <v>15</v>
      </c>
      <c r="H13" s="16">
        <f t="shared" si="1"/>
        <v>272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f t="shared" si="2"/>
        <v>150</v>
      </c>
      <c r="R13" s="16">
        <f t="shared" si="3"/>
        <v>122</v>
      </c>
      <c r="S13" s="29">
        <f t="shared" si="4"/>
        <v>86</v>
      </c>
      <c r="T13" s="29">
        <f t="shared" si="5"/>
        <v>15</v>
      </c>
      <c r="U13" s="16">
        <f t="shared" si="6"/>
        <v>101</v>
      </c>
      <c r="V13" s="16">
        <f t="shared" si="7"/>
        <v>272</v>
      </c>
    </row>
    <row r="14" spans="1:25" x14ac:dyDescent="0.25">
      <c r="A14" s="15" t="s">
        <v>35</v>
      </c>
      <c r="B14" s="5" t="s">
        <v>36</v>
      </c>
      <c r="C14" s="16">
        <f t="shared" si="0"/>
        <v>97</v>
      </c>
      <c r="D14" s="29">
        <v>150</v>
      </c>
      <c r="E14" s="29">
        <v>165</v>
      </c>
      <c r="F14" s="29">
        <v>82</v>
      </c>
      <c r="G14" s="29">
        <v>15</v>
      </c>
      <c r="H14" s="16">
        <f t="shared" si="1"/>
        <v>315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f t="shared" si="2"/>
        <v>150</v>
      </c>
      <c r="R14" s="16">
        <f t="shared" si="3"/>
        <v>165</v>
      </c>
      <c r="S14" s="29">
        <f t="shared" si="4"/>
        <v>82</v>
      </c>
      <c r="T14" s="29">
        <f t="shared" si="5"/>
        <v>15</v>
      </c>
      <c r="U14" s="16">
        <f t="shared" si="6"/>
        <v>97</v>
      </c>
      <c r="V14" s="16">
        <f t="shared" si="7"/>
        <v>315</v>
      </c>
    </row>
    <row r="15" spans="1:25" x14ac:dyDescent="0.25">
      <c r="A15" s="15" t="s">
        <v>37</v>
      </c>
      <c r="B15" s="5" t="s">
        <v>38</v>
      </c>
      <c r="C15" s="16">
        <f t="shared" si="0"/>
        <v>105</v>
      </c>
      <c r="D15" s="29">
        <v>179</v>
      </c>
      <c r="E15" s="29">
        <v>188</v>
      </c>
      <c r="F15" s="29">
        <v>98</v>
      </c>
      <c r="G15" s="29">
        <v>7</v>
      </c>
      <c r="H15" s="16">
        <f t="shared" si="1"/>
        <v>367</v>
      </c>
      <c r="I15" s="16">
        <v>0</v>
      </c>
      <c r="J15" s="16">
        <v>0</v>
      </c>
      <c r="K15" s="16">
        <v>0</v>
      </c>
      <c r="L15" s="16">
        <v>1</v>
      </c>
      <c r="M15" s="16">
        <v>0</v>
      </c>
      <c r="N15" s="16">
        <v>0</v>
      </c>
      <c r="O15" s="16">
        <v>0</v>
      </c>
      <c r="P15" s="16">
        <v>0</v>
      </c>
      <c r="Q15" s="16">
        <f t="shared" si="2"/>
        <v>179</v>
      </c>
      <c r="R15" s="16">
        <f t="shared" si="3"/>
        <v>189</v>
      </c>
      <c r="S15" s="29">
        <f t="shared" si="4"/>
        <v>98</v>
      </c>
      <c r="T15" s="29">
        <f t="shared" si="5"/>
        <v>7</v>
      </c>
      <c r="U15" s="16">
        <f t="shared" si="6"/>
        <v>105</v>
      </c>
      <c r="V15" s="16">
        <f t="shared" si="7"/>
        <v>368</v>
      </c>
    </row>
    <row r="16" spans="1:25" x14ac:dyDescent="0.25">
      <c r="A16" s="15" t="s">
        <v>39</v>
      </c>
      <c r="B16" s="5" t="s">
        <v>40</v>
      </c>
      <c r="C16" s="16">
        <f t="shared" si="0"/>
        <v>111</v>
      </c>
      <c r="D16" s="29">
        <v>193</v>
      </c>
      <c r="E16" s="29">
        <v>197</v>
      </c>
      <c r="F16" s="29">
        <v>98</v>
      </c>
      <c r="G16" s="29">
        <v>13</v>
      </c>
      <c r="H16" s="16">
        <f t="shared" si="1"/>
        <v>390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f t="shared" si="2"/>
        <v>193</v>
      </c>
      <c r="R16" s="16">
        <f t="shared" si="3"/>
        <v>197</v>
      </c>
      <c r="S16" s="29">
        <f t="shared" si="4"/>
        <v>98</v>
      </c>
      <c r="T16" s="29">
        <f t="shared" si="5"/>
        <v>13</v>
      </c>
      <c r="U16" s="16">
        <f t="shared" si="6"/>
        <v>111</v>
      </c>
      <c r="V16" s="16">
        <f t="shared" si="7"/>
        <v>390</v>
      </c>
    </row>
    <row r="17" spans="1:22" x14ac:dyDescent="0.25">
      <c r="A17" s="15" t="s">
        <v>41</v>
      </c>
      <c r="B17" s="5" t="s">
        <v>42</v>
      </c>
      <c r="C17" s="16">
        <f t="shared" si="0"/>
        <v>116</v>
      </c>
      <c r="D17" s="29">
        <v>202</v>
      </c>
      <c r="E17" s="29">
        <v>192</v>
      </c>
      <c r="F17" s="29">
        <v>104</v>
      </c>
      <c r="G17" s="29">
        <v>12</v>
      </c>
      <c r="H17" s="16">
        <f t="shared" si="1"/>
        <v>394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f t="shared" si="2"/>
        <v>202</v>
      </c>
      <c r="R17" s="16">
        <f t="shared" si="3"/>
        <v>192</v>
      </c>
      <c r="S17" s="29">
        <f t="shared" si="4"/>
        <v>104</v>
      </c>
      <c r="T17" s="29">
        <f t="shared" si="5"/>
        <v>12</v>
      </c>
      <c r="U17" s="16">
        <f t="shared" si="6"/>
        <v>116</v>
      </c>
      <c r="V17" s="16">
        <f t="shared" si="7"/>
        <v>394</v>
      </c>
    </row>
    <row r="18" spans="1:22" x14ac:dyDescent="0.25">
      <c r="A18" s="15" t="s">
        <v>43</v>
      </c>
      <c r="B18" s="5" t="s">
        <v>44</v>
      </c>
      <c r="C18" s="16">
        <f t="shared" si="0"/>
        <v>66</v>
      </c>
      <c r="D18" s="9">
        <v>107</v>
      </c>
      <c r="E18" s="9">
        <v>98</v>
      </c>
      <c r="F18" s="9">
        <v>62</v>
      </c>
      <c r="G18" s="9">
        <v>4</v>
      </c>
      <c r="H18" s="16">
        <f t="shared" si="1"/>
        <v>205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16">
        <f t="shared" si="2"/>
        <v>107</v>
      </c>
      <c r="R18" s="16">
        <f t="shared" si="3"/>
        <v>98</v>
      </c>
      <c r="S18" s="9">
        <f t="shared" si="4"/>
        <v>62</v>
      </c>
      <c r="T18" s="9">
        <f t="shared" si="5"/>
        <v>4</v>
      </c>
      <c r="U18" s="16">
        <f t="shared" si="6"/>
        <v>66</v>
      </c>
      <c r="V18" s="16">
        <f t="shared" si="7"/>
        <v>205</v>
      </c>
    </row>
    <row r="19" spans="1:22" x14ac:dyDescent="0.25">
      <c r="A19" s="76" t="s">
        <v>14</v>
      </c>
      <c r="B19" s="77"/>
      <c r="C19" s="20">
        <f t="shared" ref="C19:V19" si="8">C9+C10+C11+C12+C13+C14+C15+C16+C17+C18</f>
        <v>1125</v>
      </c>
      <c r="D19" s="20">
        <f>D9+D10+D11+D12+D13+D14+D15+D16+D17+D18</f>
        <v>1927</v>
      </c>
      <c r="E19" s="20">
        <f t="shared" si="8"/>
        <v>1785</v>
      </c>
      <c r="F19" s="20">
        <f t="shared" si="8"/>
        <v>1010</v>
      </c>
      <c r="G19" s="20">
        <f t="shared" si="8"/>
        <v>115</v>
      </c>
      <c r="H19" s="20">
        <f t="shared" si="8"/>
        <v>3712</v>
      </c>
      <c r="I19" s="20">
        <f t="shared" si="8"/>
        <v>0</v>
      </c>
      <c r="J19" s="20">
        <f t="shared" si="8"/>
        <v>0</v>
      </c>
      <c r="K19" s="20">
        <f t="shared" si="8"/>
        <v>0</v>
      </c>
      <c r="L19" s="20">
        <f t="shared" si="8"/>
        <v>1</v>
      </c>
      <c r="M19" s="20">
        <f t="shared" si="8"/>
        <v>1</v>
      </c>
      <c r="N19" s="20">
        <f t="shared" si="8"/>
        <v>0</v>
      </c>
      <c r="O19" s="20">
        <f t="shared" si="8"/>
        <v>1</v>
      </c>
      <c r="P19" s="20">
        <f t="shared" si="8"/>
        <v>0</v>
      </c>
      <c r="Q19" s="20">
        <f t="shared" si="8"/>
        <v>1925</v>
      </c>
      <c r="R19" s="20">
        <f t="shared" si="8"/>
        <v>1786</v>
      </c>
      <c r="S19" s="20">
        <f t="shared" si="8"/>
        <v>1010</v>
      </c>
      <c r="T19" s="20">
        <f t="shared" si="8"/>
        <v>115</v>
      </c>
      <c r="U19" s="20">
        <f t="shared" si="8"/>
        <v>1125</v>
      </c>
      <c r="V19" s="20">
        <f t="shared" si="8"/>
        <v>3711</v>
      </c>
    </row>
    <row r="22" spans="1:22" x14ac:dyDescent="0.25">
      <c r="M22" s="75" t="s">
        <v>128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45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57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M27" s="75" t="s">
        <v>46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M27:U27"/>
    <mergeCell ref="O6:P6"/>
    <mergeCell ref="A19:B19"/>
    <mergeCell ref="M22:U22"/>
    <mergeCell ref="M23:U23"/>
    <mergeCell ref="M26:U26"/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</mergeCells>
  <pageMargins left="0.7" right="0.7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0"/>
  <sheetViews>
    <sheetView workbookViewId="0">
      <selection activeCell="Z14" sqref="Z14"/>
    </sheetView>
  </sheetViews>
  <sheetFormatPr defaultRowHeight="15" x14ac:dyDescent="0.25"/>
  <cols>
    <col min="1" max="1" width="4.5703125" customWidth="1"/>
    <col min="2" max="2" width="6.7109375" customWidth="1"/>
    <col min="4" max="7" width="6.7109375" customWidth="1"/>
    <col min="9" max="21" width="6.7109375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49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173</v>
      </c>
      <c r="D12" s="16">
        <v>318</v>
      </c>
      <c r="E12" s="16">
        <v>266</v>
      </c>
      <c r="F12" s="25">
        <v>157</v>
      </c>
      <c r="G12" s="16">
        <v>16</v>
      </c>
      <c r="H12" s="16">
        <f>D12+E12</f>
        <v>584</v>
      </c>
      <c r="I12" s="17">
        <v>0</v>
      </c>
      <c r="J12" s="16">
        <v>0</v>
      </c>
      <c r="K12" s="17">
        <v>0</v>
      </c>
      <c r="L12" s="17">
        <v>0</v>
      </c>
      <c r="M12" s="17">
        <v>1</v>
      </c>
      <c r="N12" s="16">
        <v>0</v>
      </c>
      <c r="O12" s="16">
        <v>0</v>
      </c>
      <c r="P12" s="16">
        <v>0</v>
      </c>
      <c r="Q12" s="16">
        <f>D12+I12+K12-M12-O12</f>
        <v>317</v>
      </c>
      <c r="R12" s="16">
        <f>E12+J12+L12-N12-P12</f>
        <v>266</v>
      </c>
      <c r="S12" s="16">
        <v>157</v>
      </c>
      <c r="T12" s="16">
        <v>16</v>
      </c>
      <c r="U12" s="16">
        <f>S12+T12</f>
        <v>173</v>
      </c>
      <c r="V12" s="16">
        <f>Q12+R12</f>
        <v>583</v>
      </c>
    </row>
    <row r="13" spans="1:22" x14ac:dyDescent="0.25">
      <c r="A13" s="15" t="s">
        <v>27</v>
      </c>
      <c r="B13" s="5" t="s">
        <v>28</v>
      </c>
      <c r="C13" s="16">
        <f t="shared" ref="C13:C21" si="0">F13+G13</f>
        <v>120</v>
      </c>
      <c r="D13" s="16">
        <v>236</v>
      </c>
      <c r="E13" s="16">
        <v>226</v>
      </c>
      <c r="F13" s="25">
        <v>106</v>
      </c>
      <c r="G13" s="16">
        <v>14</v>
      </c>
      <c r="H13" s="16">
        <f t="shared" ref="H13:H21" si="1">D13+E13</f>
        <v>462</v>
      </c>
      <c r="I13" s="17">
        <v>0</v>
      </c>
      <c r="J13" s="16">
        <v>0</v>
      </c>
      <c r="K13" s="17">
        <v>0</v>
      </c>
      <c r="L13" s="17">
        <v>0</v>
      </c>
      <c r="M13" s="17">
        <v>0</v>
      </c>
      <c r="N13" s="16">
        <v>0</v>
      </c>
      <c r="O13" s="16">
        <v>1</v>
      </c>
      <c r="P13" s="16">
        <v>0</v>
      </c>
      <c r="Q13" s="16">
        <f t="shared" ref="Q13:Q21" si="2">D13+I13+K13-M13-O13</f>
        <v>235</v>
      </c>
      <c r="R13" s="16">
        <f t="shared" ref="R13:R21" si="3">E13+J13+L13-N13-P13</f>
        <v>226</v>
      </c>
      <c r="S13" s="16">
        <v>106</v>
      </c>
      <c r="T13" s="16">
        <v>14</v>
      </c>
      <c r="U13" s="16">
        <f t="shared" ref="U13:U21" si="4">S13+T13</f>
        <v>120</v>
      </c>
      <c r="V13" s="16">
        <f t="shared" ref="V13:V21" si="5">Q13+R13</f>
        <v>461</v>
      </c>
    </row>
    <row r="14" spans="1:22" x14ac:dyDescent="0.25">
      <c r="A14" s="15" t="s">
        <v>29</v>
      </c>
      <c r="B14" s="5" t="s">
        <v>30</v>
      </c>
      <c r="C14" s="16">
        <f t="shared" si="0"/>
        <v>102</v>
      </c>
      <c r="D14" s="18">
        <v>210</v>
      </c>
      <c r="E14" s="18">
        <v>165</v>
      </c>
      <c r="F14" s="25">
        <v>100</v>
      </c>
      <c r="G14" s="16">
        <v>2</v>
      </c>
      <c r="H14" s="16">
        <f t="shared" si="1"/>
        <v>375</v>
      </c>
      <c r="I14" s="19">
        <v>1</v>
      </c>
      <c r="J14" s="16">
        <v>0</v>
      </c>
      <c r="K14" s="17">
        <v>0</v>
      </c>
      <c r="L14" s="17">
        <v>0</v>
      </c>
      <c r="M14" s="19">
        <v>0</v>
      </c>
      <c r="N14" s="16">
        <v>0</v>
      </c>
      <c r="O14" s="16">
        <v>0</v>
      </c>
      <c r="P14" s="16">
        <v>0</v>
      </c>
      <c r="Q14" s="16">
        <f t="shared" si="2"/>
        <v>211</v>
      </c>
      <c r="R14" s="16">
        <f t="shared" si="3"/>
        <v>165</v>
      </c>
      <c r="S14" s="18">
        <v>100</v>
      </c>
      <c r="T14" s="16">
        <v>2</v>
      </c>
      <c r="U14" s="16">
        <f t="shared" si="4"/>
        <v>102</v>
      </c>
      <c r="V14" s="16">
        <f t="shared" si="5"/>
        <v>376</v>
      </c>
    </row>
    <row r="15" spans="1:22" x14ac:dyDescent="0.25">
      <c r="A15" s="15" t="s">
        <v>31</v>
      </c>
      <c r="B15" s="5" t="s">
        <v>32</v>
      </c>
      <c r="C15" s="16">
        <f t="shared" si="0"/>
        <v>84</v>
      </c>
      <c r="D15" s="18">
        <v>163</v>
      </c>
      <c r="E15" s="18">
        <v>172</v>
      </c>
      <c r="F15" s="25">
        <v>74</v>
      </c>
      <c r="G15" s="16">
        <v>10</v>
      </c>
      <c r="H15" s="16">
        <f t="shared" si="1"/>
        <v>335</v>
      </c>
      <c r="I15" s="17">
        <v>0</v>
      </c>
      <c r="J15" s="16">
        <v>0</v>
      </c>
      <c r="K15" s="17">
        <v>1</v>
      </c>
      <c r="L15" s="17">
        <v>0</v>
      </c>
      <c r="M15" s="19">
        <v>0</v>
      </c>
      <c r="N15" s="16">
        <v>0</v>
      </c>
      <c r="O15" s="16">
        <v>0</v>
      </c>
      <c r="P15" s="16">
        <v>0</v>
      </c>
      <c r="Q15" s="16">
        <f t="shared" si="2"/>
        <v>164</v>
      </c>
      <c r="R15" s="16">
        <f t="shared" si="3"/>
        <v>172</v>
      </c>
      <c r="S15" s="18">
        <v>74</v>
      </c>
      <c r="T15" s="16">
        <v>10</v>
      </c>
      <c r="U15" s="16">
        <f t="shared" si="4"/>
        <v>84</v>
      </c>
      <c r="V15" s="16">
        <f t="shared" si="5"/>
        <v>336</v>
      </c>
    </row>
    <row r="16" spans="1:22" x14ac:dyDescent="0.25">
      <c r="A16" s="15" t="s">
        <v>33</v>
      </c>
      <c r="B16" s="5" t="s">
        <v>34</v>
      </c>
      <c r="C16" s="16">
        <f t="shared" si="0"/>
        <v>109</v>
      </c>
      <c r="D16" s="18">
        <v>154</v>
      </c>
      <c r="E16" s="18">
        <v>133</v>
      </c>
      <c r="F16" s="18">
        <v>98</v>
      </c>
      <c r="G16" s="16">
        <v>11</v>
      </c>
      <c r="H16" s="16">
        <f t="shared" si="1"/>
        <v>287</v>
      </c>
      <c r="I16" s="17">
        <v>2</v>
      </c>
      <c r="J16" s="16">
        <v>0</v>
      </c>
      <c r="K16" s="17">
        <v>0</v>
      </c>
      <c r="L16" s="17">
        <v>0</v>
      </c>
      <c r="M16" s="19">
        <v>0</v>
      </c>
      <c r="N16" s="16">
        <v>0</v>
      </c>
      <c r="O16" s="16">
        <v>0</v>
      </c>
      <c r="P16" s="16">
        <v>0</v>
      </c>
      <c r="Q16" s="16">
        <f t="shared" si="2"/>
        <v>156</v>
      </c>
      <c r="R16" s="16">
        <f t="shared" si="3"/>
        <v>133</v>
      </c>
      <c r="S16" s="18">
        <v>98</v>
      </c>
      <c r="T16" s="16">
        <v>11</v>
      </c>
      <c r="U16" s="16">
        <f t="shared" si="4"/>
        <v>109</v>
      </c>
      <c r="V16" s="16">
        <f t="shared" si="5"/>
        <v>289</v>
      </c>
    </row>
    <row r="17" spans="1:22" x14ac:dyDescent="0.25">
      <c r="A17" s="15" t="s">
        <v>35</v>
      </c>
      <c r="B17" s="5" t="s">
        <v>36</v>
      </c>
      <c r="C17" s="16">
        <f t="shared" si="0"/>
        <v>91</v>
      </c>
      <c r="D17" s="18">
        <v>150</v>
      </c>
      <c r="E17" s="18">
        <v>155</v>
      </c>
      <c r="F17" s="18">
        <v>77</v>
      </c>
      <c r="G17" s="16">
        <v>14</v>
      </c>
      <c r="H17" s="16">
        <f t="shared" si="1"/>
        <v>305</v>
      </c>
      <c r="I17" s="17">
        <v>1</v>
      </c>
      <c r="J17" s="16">
        <v>0</v>
      </c>
      <c r="K17" s="17">
        <v>0</v>
      </c>
      <c r="L17" s="17">
        <v>0</v>
      </c>
      <c r="M17" s="19">
        <v>1</v>
      </c>
      <c r="N17" s="16">
        <v>0</v>
      </c>
      <c r="O17" s="16">
        <v>0</v>
      </c>
      <c r="P17" s="16">
        <v>0</v>
      </c>
      <c r="Q17" s="16">
        <f t="shared" si="2"/>
        <v>150</v>
      </c>
      <c r="R17" s="16">
        <f t="shared" si="3"/>
        <v>155</v>
      </c>
      <c r="S17" s="18">
        <v>77</v>
      </c>
      <c r="T17" s="16">
        <v>14</v>
      </c>
      <c r="U17" s="16">
        <f t="shared" si="4"/>
        <v>91</v>
      </c>
      <c r="V17" s="16">
        <f t="shared" si="5"/>
        <v>305</v>
      </c>
    </row>
    <row r="18" spans="1:22" x14ac:dyDescent="0.25">
      <c r="A18" s="15" t="s">
        <v>37</v>
      </c>
      <c r="B18" s="5" t="s">
        <v>38</v>
      </c>
      <c r="C18" s="16">
        <f t="shared" si="0"/>
        <v>74</v>
      </c>
      <c r="D18" s="18">
        <v>181</v>
      </c>
      <c r="E18" s="18">
        <v>182</v>
      </c>
      <c r="F18" s="18">
        <v>68</v>
      </c>
      <c r="G18" s="16">
        <v>6</v>
      </c>
      <c r="H18" s="16">
        <f t="shared" si="1"/>
        <v>363</v>
      </c>
      <c r="I18" s="17">
        <v>0</v>
      </c>
      <c r="J18" s="16">
        <v>0</v>
      </c>
      <c r="K18" s="17">
        <v>0</v>
      </c>
      <c r="L18" s="17">
        <v>0</v>
      </c>
      <c r="M18" s="19">
        <v>0</v>
      </c>
      <c r="N18" s="16">
        <v>0</v>
      </c>
      <c r="O18" s="16">
        <v>0</v>
      </c>
      <c r="P18" s="16">
        <v>0</v>
      </c>
      <c r="Q18" s="16">
        <f t="shared" si="2"/>
        <v>181</v>
      </c>
      <c r="R18" s="16">
        <f t="shared" si="3"/>
        <v>182</v>
      </c>
      <c r="S18" s="18">
        <v>68</v>
      </c>
      <c r="T18" s="16">
        <v>6</v>
      </c>
      <c r="U18" s="16">
        <f t="shared" si="4"/>
        <v>74</v>
      </c>
      <c r="V18" s="16">
        <f t="shared" si="5"/>
        <v>363</v>
      </c>
    </row>
    <row r="19" spans="1:22" x14ac:dyDescent="0.25">
      <c r="A19" s="15" t="s">
        <v>39</v>
      </c>
      <c r="B19" s="5" t="s">
        <v>40</v>
      </c>
      <c r="C19" s="16">
        <f t="shared" si="0"/>
        <v>110</v>
      </c>
      <c r="D19" s="18">
        <v>194</v>
      </c>
      <c r="E19" s="16">
        <v>188</v>
      </c>
      <c r="F19" s="18">
        <v>100</v>
      </c>
      <c r="G19" s="16">
        <v>10</v>
      </c>
      <c r="H19" s="16">
        <f t="shared" si="1"/>
        <v>382</v>
      </c>
      <c r="I19" s="17">
        <v>0</v>
      </c>
      <c r="J19" s="16">
        <v>0</v>
      </c>
      <c r="K19" s="17">
        <v>0</v>
      </c>
      <c r="L19" s="17">
        <v>0</v>
      </c>
      <c r="M19" s="19">
        <v>1</v>
      </c>
      <c r="N19" s="16">
        <v>0</v>
      </c>
      <c r="O19" s="16">
        <v>0</v>
      </c>
      <c r="P19" s="16">
        <v>0</v>
      </c>
      <c r="Q19" s="16">
        <f t="shared" si="2"/>
        <v>193</v>
      </c>
      <c r="R19" s="16">
        <f t="shared" si="3"/>
        <v>188</v>
      </c>
      <c r="S19" s="18">
        <v>100</v>
      </c>
      <c r="T19" s="16">
        <v>10</v>
      </c>
      <c r="U19" s="16">
        <f t="shared" si="4"/>
        <v>110</v>
      </c>
      <c r="V19" s="16">
        <f t="shared" si="5"/>
        <v>381</v>
      </c>
    </row>
    <row r="20" spans="1:22" x14ac:dyDescent="0.25">
      <c r="A20" s="15" t="s">
        <v>41</v>
      </c>
      <c r="B20" s="5" t="s">
        <v>42</v>
      </c>
      <c r="C20" s="16">
        <f t="shared" si="0"/>
        <v>126</v>
      </c>
      <c r="D20" s="18">
        <v>207</v>
      </c>
      <c r="E20" s="16">
        <v>190</v>
      </c>
      <c r="F20" s="18">
        <v>114</v>
      </c>
      <c r="G20" s="16">
        <v>12</v>
      </c>
      <c r="H20" s="16">
        <f t="shared" si="1"/>
        <v>397</v>
      </c>
      <c r="I20" s="17">
        <v>0</v>
      </c>
      <c r="J20" s="16">
        <v>0</v>
      </c>
      <c r="K20" s="17">
        <v>0</v>
      </c>
      <c r="L20" s="17">
        <v>1</v>
      </c>
      <c r="M20" s="19">
        <v>1</v>
      </c>
      <c r="N20" s="16">
        <v>0</v>
      </c>
      <c r="O20" s="16">
        <v>0</v>
      </c>
      <c r="P20" s="16">
        <v>0</v>
      </c>
      <c r="Q20" s="16">
        <f t="shared" si="2"/>
        <v>206</v>
      </c>
      <c r="R20" s="16">
        <f t="shared" si="3"/>
        <v>191</v>
      </c>
      <c r="S20" s="18">
        <v>114</v>
      </c>
      <c r="T20" s="16">
        <v>12</v>
      </c>
      <c r="U20" s="16">
        <f t="shared" si="4"/>
        <v>126</v>
      </c>
      <c r="V20" s="16">
        <f t="shared" si="5"/>
        <v>397</v>
      </c>
    </row>
    <row r="21" spans="1:22" x14ac:dyDescent="0.25">
      <c r="A21" s="15" t="s">
        <v>43</v>
      </c>
      <c r="B21" s="5" t="s">
        <v>44</v>
      </c>
      <c r="C21" s="16">
        <f t="shared" si="0"/>
        <v>98</v>
      </c>
      <c r="D21" s="18">
        <v>105</v>
      </c>
      <c r="E21" s="16">
        <v>97</v>
      </c>
      <c r="F21" s="18">
        <v>94</v>
      </c>
      <c r="G21" s="16">
        <v>4</v>
      </c>
      <c r="H21" s="16">
        <f t="shared" si="1"/>
        <v>202</v>
      </c>
      <c r="I21" s="17">
        <v>0</v>
      </c>
      <c r="J21" s="16">
        <v>0</v>
      </c>
      <c r="K21" s="17">
        <v>0</v>
      </c>
      <c r="L21" s="17">
        <v>0</v>
      </c>
      <c r="M21" s="16">
        <v>0</v>
      </c>
      <c r="N21" s="16">
        <v>0</v>
      </c>
      <c r="O21" s="16">
        <v>0</v>
      </c>
      <c r="P21" s="16">
        <v>0</v>
      </c>
      <c r="Q21" s="16">
        <f t="shared" si="2"/>
        <v>105</v>
      </c>
      <c r="R21" s="16">
        <f t="shared" si="3"/>
        <v>97</v>
      </c>
      <c r="S21" s="18">
        <v>94</v>
      </c>
      <c r="T21" s="16">
        <v>4</v>
      </c>
      <c r="U21" s="16">
        <f t="shared" si="4"/>
        <v>98</v>
      </c>
      <c r="V21" s="16">
        <f t="shared" si="5"/>
        <v>202</v>
      </c>
    </row>
    <row r="22" spans="1:22" x14ac:dyDescent="0.25">
      <c r="A22" s="76" t="s">
        <v>14</v>
      </c>
      <c r="B22" s="77"/>
      <c r="C22" s="20">
        <f>C12+C13+C14+C15+C16+C17+C18+C19+C20+C21</f>
        <v>1087</v>
      </c>
      <c r="D22" s="20">
        <f t="shared" ref="D22:V22" si="6">D12+D13+D14+D15+D16+D17+D18+D19+D20+D21</f>
        <v>1918</v>
      </c>
      <c r="E22" s="20">
        <f t="shared" si="6"/>
        <v>1774</v>
      </c>
      <c r="F22" s="20">
        <f t="shared" si="6"/>
        <v>988</v>
      </c>
      <c r="G22" s="20">
        <f t="shared" si="6"/>
        <v>99</v>
      </c>
      <c r="H22" s="20">
        <f t="shared" si="6"/>
        <v>3692</v>
      </c>
      <c r="I22" s="20">
        <f t="shared" si="6"/>
        <v>4</v>
      </c>
      <c r="J22" s="20">
        <f t="shared" si="6"/>
        <v>0</v>
      </c>
      <c r="K22" s="20">
        <f t="shared" si="6"/>
        <v>1</v>
      </c>
      <c r="L22" s="20">
        <f t="shared" si="6"/>
        <v>1</v>
      </c>
      <c r="M22" s="20">
        <f t="shared" si="6"/>
        <v>4</v>
      </c>
      <c r="N22" s="20">
        <f t="shared" si="6"/>
        <v>0</v>
      </c>
      <c r="O22" s="20">
        <f t="shared" si="6"/>
        <v>1</v>
      </c>
      <c r="P22" s="20">
        <f t="shared" si="6"/>
        <v>0</v>
      </c>
      <c r="Q22" s="20">
        <f t="shared" si="6"/>
        <v>1918</v>
      </c>
      <c r="R22" s="20">
        <f t="shared" si="6"/>
        <v>1775</v>
      </c>
      <c r="S22" s="20">
        <f t="shared" si="6"/>
        <v>988</v>
      </c>
      <c r="T22" s="20">
        <f t="shared" si="6"/>
        <v>99</v>
      </c>
      <c r="U22" s="20">
        <f t="shared" si="6"/>
        <v>1087</v>
      </c>
      <c r="V22" s="20">
        <f t="shared" si="6"/>
        <v>3693</v>
      </c>
    </row>
    <row r="25" spans="1:22" x14ac:dyDescent="0.25">
      <c r="M25" s="75" t="s">
        <v>52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A4:V4"/>
    <mergeCell ref="A5:V5"/>
    <mergeCell ref="C7:H7"/>
    <mergeCell ref="I7:L8"/>
    <mergeCell ref="M7:P8"/>
    <mergeCell ref="Q7:V7"/>
    <mergeCell ref="C8:C9"/>
    <mergeCell ref="D8:E9"/>
    <mergeCell ref="F8:G9"/>
    <mergeCell ref="Q8:R9"/>
    <mergeCell ref="A7:A10"/>
    <mergeCell ref="S8:T9"/>
    <mergeCell ref="U8:U9"/>
    <mergeCell ref="I9:J9"/>
    <mergeCell ref="K9:L9"/>
    <mergeCell ref="M9:N9"/>
    <mergeCell ref="M30:U30"/>
    <mergeCell ref="O9:P9"/>
    <mergeCell ref="A22:B22"/>
    <mergeCell ref="M25:U25"/>
    <mergeCell ref="M26:U26"/>
    <mergeCell ref="M29:U29"/>
  </mergeCells>
  <pageMargins left="0.19685039370078741" right="0.19685039370078741" top="0.19685039370078741" bottom="0.19685039370078741" header="0.31496062992125984" footer="0.31496062992125984"/>
  <pageSetup paperSize="5" orientation="landscape" horizontalDpi="4294967293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V27"/>
  <sheetViews>
    <sheetView workbookViewId="0">
      <selection activeCell="Z17" sqref="Z17"/>
    </sheetView>
  </sheetViews>
  <sheetFormatPr defaultRowHeight="15" x14ac:dyDescent="0.25"/>
  <cols>
    <col min="1" max="1" width="4.140625" customWidth="1"/>
    <col min="2" max="7" width="7" customWidth="1"/>
    <col min="8" max="8" width="8.7109375" customWidth="1"/>
    <col min="9" max="16" width="5.7109375" customWidth="1"/>
    <col min="17" max="21" width="7" customWidth="1"/>
    <col min="22" max="22" width="8.4257812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16">
        <f>F9+G9</f>
        <v>205</v>
      </c>
      <c r="D9" s="28">
        <v>327</v>
      </c>
      <c r="E9" s="28">
        <v>261</v>
      </c>
      <c r="F9" s="28">
        <v>185</v>
      </c>
      <c r="G9" s="28">
        <v>20</v>
      </c>
      <c r="H9" s="16">
        <f>D9+E9</f>
        <v>588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16">
        <f>D9+I9+K9-M9-O9</f>
        <v>327</v>
      </c>
      <c r="R9" s="16">
        <f>E9+J9+L9-N9-P9</f>
        <v>261</v>
      </c>
      <c r="S9" s="28">
        <f>F9</f>
        <v>185</v>
      </c>
      <c r="T9" s="28">
        <f>G9</f>
        <v>20</v>
      </c>
      <c r="U9" s="16">
        <f>S9+T9</f>
        <v>205</v>
      </c>
      <c r="V9" s="16">
        <f>Q9+R9</f>
        <v>588</v>
      </c>
    </row>
    <row r="10" spans="1:22" x14ac:dyDescent="0.25">
      <c r="A10" s="15" t="s">
        <v>27</v>
      </c>
      <c r="B10" s="5" t="s">
        <v>28</v>
      </c>
      <c r="C10" s="16">
        <f t="shared" ref="C10:C18" si="0">F10+G10</f>
        <v>136</v>
      </c>
      <c r="D10" s="29">
        <v>240</v>
      </c>
      <c r="E10" s="29">
        <v>225</v>
      </c>
      <c r="F10" s="29">
        <v>120</v>
      </c>
      <c r="G10" s="29">
        <v>16</v>
      </c>
      <c r="H10" s="16">
        <f t="shared" ref="H10:H18" si="1">D10+E10</f>
        <v>465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f t="shared" ref="Q10:Q18" si="2">D10+I10+K10-M10-O10</f>
        <v>240</v>
      </c>
      <c r="R10" s="16">
        <f t="shared" ref="R10:R18" si="3">E10+J10+L10-N10-P10</f>
        <v>225</v>
      </c>
      <c r="S10" s="29">
        <f t="shared" ref="S10:S18" si="4">F10</f>
        <v>120</v>
      </c>
      <c r="T10" s="29">
        <f t="shared" ref="T10:T18" si="5">G10</f>
        <v>16</v>
      </c>
      <c r="U10" s="16">
        <f t="shared" ref="U10:U18" si="6">S10+T10</f>
        <v>136</v>
      </c>
      <c r="V10" s="16">
        <f t="shared" ref="V10:V18" si="7">Q10+R10</f>
        <v>465</v>
      </c>
    </row>
    <row r="11" spans="1:22" x14ac:dyDescent="0.25">
      <c r="A11" s="15" t="s">
        <v>29</v>
      </c>
      <c r="B11" s="5" t="s">
        <v>30</v>
      </c>
      <c r="C11" s="16">
        <f t="shared" si="0"/>
        <v>103</v>
      </c>
      <c r="D11" s="29">
        <v>210</v>
      </c>
      <c r="E11" s="29">
        <v>166</v>
      </c>
      <c r="F11" s="29">
        <v>100</v>
      </c>
      <c r="G11" s="29">
        <v>3</v>
      </c>
      <c r="H11" s="16">
        <f t="shared" si="1"/>
        <v>376</v>
      </c>
      <c r="I11" s="16">
        <v>0</v>
      </c>
      <c r="J11" s="16">
        <v>0</v>
      </c>
      <c r="K11" s="16">
        <v>0</v>
      </c>
      <c r="L11" s="16">
        <v>0</v>
      </c>
      <c r="M11" s="16">
        <v>1</v>
      </c>
      <c r="N11" s="16">
        <v>0</v>
      </c>
      <c r="O11" s="16">
        <v>0</v>
      </c>
      <c r="P11" s="16">
        <v>0</v>
      </c>
      <c r="Q11" s="16">
        <f t="shared" si="2"/>
        <v>209</v>
      </c>
      <c r="R11" s="16">
        <f t="shared" si="3"/>
        <v>166</v>
      </c>
      <c r="S11" s="29">
        <f t="shared" si="4"/>
        <v>100</v>
      </c>
      <c r="T11" s="29">
        <f t="shared" si="5"/>
        <v>3</v>
      </c>
      <c r="U11" s="16">
        <f t="shared" si="6"/>
        <v>103</v>
      </c>
      <c r="V11" s="16">
        <f t="shared" si="7"/>
        <v>375</v>
      </c>
    </row>
    <row r="12" spans="1:22" x14ac:dyDescent="0.25">
      <c r="A12" s="15" t="s">
        <v>31</v>
      </c>
      <c r="B12" s="5" t="s">
        <v>32</v>
      </c>
      <c r="C12" s="16">
        <f t="shared" si="0"/>
        <v>85</v>
      </c>
      <c r="D12" s="29">
        <v>167</v>
      </c>
      <c r="E12" s="29">
        <v>171</v>
      </c>
      <c r="F12" s="29">
        <v>75</v>
      </c>
      <c r="G12" s="29">
        <v>10</v>
      </c>
      <c r="H12" s="16">
        <f t="shared" si="1"/>
        <v>338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f t="shared" si="2"/>
        <v>167</v>
      </c>
      <c r="R12" s="16">
        <f t="shared" si="3"/>
        <v>171</v>
      </c>
      <c r="S12" s="29">
        <f t="shared" si="4"/>
        <v>75</v>
      </c>
      <c r="T12" s="29">
        <f t="shared" si="5"/>
        <v>10</v>
      </c>
      <c r="U12" s="16">
        <f t="shared" si="6"/>
        <v>85</v>
      </c>
      <c r="V12" s="16">
        <f t="shared" si="7"/>
        <v>338</v>
      </c>
    </row>
    <row r="13" spans="1:22" x14ac:dyDescent="0.25">
      <c r="A13" s="15" t="s">
        <v>33</v>
      </c>
      <c r="B13" s="5" t="s">
        <v>34</v>
      </c>
      <c r="C13" s="16">
        <f t="shared" si="0"/>
        <v>101</v>
      </c>
      <c r="D13" s="29">
        <v>150</v>
      </c>
      <c r="E13" s="29">
        <v>122</v>
      </c>
      <c r="F13" s="29">
        <v>86</v>
      </c>
      <c r="G13" s="29">
        <v>15</v>
      </c>
      <c r="H13" s="16">
        <f t="shared" si="1"/>
        <v>272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f t="shared" si="2"/>
        <v>150</v>
      </c>
      <c r="R13" s="16">
        <f t="shared" si="3"/>
        <v>122</v>
      </c>
      <c r="S13" s="29">
        <f t="shared" si="4"/>
        <v>86</v>
      </c>
      <c r="T13" s="29">
        <f t="shared" si="5"/>
        <v>15</v>
      </c>
      <c r="U13" s="16">
        <f t="shared" si="6"/>
        <v>101</v>
      </c>
      <c r="V13" s="16">
        <f t="shared" si="7"/>
        <v>272</v>
      </c>
    </row>
    <row r="14" spans="1:22" x14ac:dyDescent="0.25">
      <c r="A14" s="15" t="s">
        <v>35</v>
      </c>
      <c r="B14" s="5" t="s">
        <v>36</v>
      </c>
      <c r="C14" s="16">
        <f t="shared" si="0"/>
        <v>97</v>
      </c>
      <c r="D14" s="29">
        <v>150</v>
      </c>
      <c r="E14" s="29">
        <v>165</v>
      </c>
      <c r="F14" s="29">
        <v>82</v>
      </c>
      <c r="G14" s="29">
        <v>15</v>
      </c>
      <c r="H14" s="16">
        <f t="shared" si="1"/>
        <v>315</v>
      </c>
      <c r="I14" s="16">
        <v>0</v>
      </c>
      <c r="J14" s="16">
        <v>0</v>
      </c>
      <c r="K14" s="16">
        <v>0</v>
      </c>
      <c r="L14" s="16">
        <v>1</v>
      </c>
      <c r="M14" s="16">
        <v>0</v>
      </c>
      <c r="N14" s="16">
        <v>0</v>
      </c>
      <c r="O14" s="16">
        <v>0</v>
      </c>
      <c r="P14" s="16">
        <v>0</v>
      </c>
      <c r="Q14" s="16">
        <f t="shared" si="2"/>
        <v>150</v>
      </c>
      <c r="R14" s="16">
        <f t="shared" si="3"/>
        <v>166</v>
      </c>
      <c r="S14" s="29">
        <f t="shared" si="4"/>
        <v>82</v>
      </c>
      <c r="T14" s="29">
        <f t="shared" si="5"/>
        <v>15</v>
      </c>
      <c r="U14" s="16">
        <f t="shared" si="6"/>
        <v>97</v>
      </c>
      <c r="V14" s="16">
        <f t="shared" si="7"/>
        <v>316</v>
      </c>
    </row>
    <row r="15" spans="1:22" x14ac:dyDescent="0.25">
      <c r="A15" s="15" t="s">
        <v>37</v>
      </c>
      <c r="B15" s="5" t="s">
        <v>38</v>
      </c>
      <c r="C15" s="16">
        <f t="shared" si="0"/>
        <v>105</v>
      </c>
      <c r="D15" s="29">
        <v>179</v>
      </c>
      <c r="E15" s="29">
        <v>189</v>
      </c>
      <c r="F15" s="29">
        <v>98</v>
      </c>
      <c r="G15" s="29">
        <v>7</v>
      </c>
      <c r="H15" s="16">
        <f t="shared" si="1"/>
        <v>368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f t="shared" si="2"/>
        <v>179</v>
      </c>
      <c r="R15" s="16">
        <f t="shared" si="3"/>
        <v>189</v>
      </c>
      <c r="S15" s="29">
        <f t="shared" si="4"/>
        <v>98</v>
      </c>
      <c r="T15" s="29">
        <f t="shared" si="5"/>
        <v>7</v>
      </c>
      <c r="U15" s="16">
        <f t="shared" si="6"/>
        <v>105</v>
      </c>
      <c r="V15" s="16">
        <f t="shared" si="7"/>
        <v>368</v>
      </c>
    </row>
    <row r="16" spans="1:22" x14ac:dyDescent="0.25">
      <c r="A16" s="15" t="s">
        <v>39</v>
      </c>
      <c r="B16" s="5" t="s">
        <v>40</v>
      </c>
      <c r="C16" s="16">
        <f t="shared" si="0"/>
        <v>111</v>
      </c>
      <c r="D16" s="29">
        <v>193</v>
      </c>
      <c r="E16" s="29">
        <v>197</v>
      </c>
      <c r="F16" s="29">
        <v>98</v>
      </c>
      <c r="G16" s="29">
        <v>13</v>
      </c>
      <c r="H16" s="16">
        <f t="shared" si="1"/>
        <v>390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f t="shared" si="2"/>
        <v>193</v>
      </c>
      <c r="R16" s="16">
        <f t="shared" si="3"/>
        <v>197</v>
      </c>
      <c r="S16" s="29">
        <f t="shared" si="4"/>
        <v>98</v>
      </c>
      <c r="T16" s="29">
        <f t="shared" si="5"/>
        <v>13</v>
      </c>
      <c r="U16" s="16">
        <f t="shared" si="6"/>
        <v>111</v>
      </c>
      <c r="V16" s="16">
        <f t="shared" si="7"/>
        <v>390</v>
      </c>
    </row>
    <row r="17" spans="1:22" x14ac:dyDescent="0.25">
      <c r="A17" s="15" t="s">
        <v>41</v>
      </c>
      <c r="B17" s="5" t="s">
        <v>42</v>
      </c>
      <c r="C17" s="16">
        <f t="shared" si="0"/>
        <v>116</v>
      </c>
      <c r="D17" s="29">
        <v>202</v>
      </c>
      <c r="E17" s="29">
        <v>192</v>
      </c>
      <c r="F17" s="29">
        <v>104</v>
      </c>
      <c r="G17" s="29">
        <v>12</v>
      </c>
      <c r="H17" s="16">
        <f t="shared" si="1"/>
        <v>394</v>
      </c>
      <c r="I17" s="16">
        <v>0</v>
      </c>
      <c r="J17" s="16">
        <v>0</v>
      </c>
      <c r="K17" s="16">
        <v>1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f t="shared" si="2"/>
        <v>203</v>
      </c>
      <c r="R17" s="16">
        <f t="shared" si="3"/>
        <v>192</v>
      </c>
      <c r="S17" s="29">
        <f t="shared" si="4"/>
        <v>104</v>
      </c>
      <c r="T17" s="29">
        <f t="shared" si="5"/>
        <v>12</v>
      </c>
      <c r="U17" s="16">
        <f t="shared" si="6"/>
        <v>116</v>
      </c>
      <c r="V17" s="16">
        <f t="shared" si="7"/>
        <v>395</v>
      </c>
    </row>
    <row r="18" spans="1:22" x14ac:dyDescent="0.25">
      <c r="A18" s="15" t="s">
        <v>43</v>
      </c>
      <c r="B18" s="5" t="s">
        <v>44</v>
      </c>
      <c r="C18" s="16">
        <f t="shared" si="0"/>
        <v>66</v>
      </c>
      <c r="D18" s="9">
        <v>107</v>
      </c>
      <c r="E18" s="9">
        <v>98</v>
      </c>
      <c r="F18" s="9">
        <v>62</v>
      </c>
      <c r="G18" s="9">
        <v>4</v>
      </c>
      <c r="H18" s="16">
        <f t="shared" si="1"/>
        <v>205</v>
      </c>
      <c r="I18" s="27">
        <v>0</v>
      </c>
      <c r="J18" s="27">
        <v>0</v>
      </c>
      <c r="K18" s="27"/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16">
        <f t="shared" si="2"/>
        <v>107</v>
      </c>
      <c r="R18" s="16">
        <f t="shared" si="3"/>
        <v>98</v>
      </c>
      <c r="S18" s="29">
        <f t="shared" si="4"/>
        <v>62</v>
      </c>
      <c r="T18" s="29">
        <f t="shared" si="5"/>
        <v>4</v>
      </c>
      <c r="U18" s="16">
        <f t="shared" si="6"/>
        <v>66</v>
      </c>
      <c r="V18" s="16">
        <f t="shared" si="7"/>
        <v>205</v>
      </c>
    </row>
    <row r="19" spans="1:22" x14ac:dyDescent="0.25">
      <c r="A19" s="76" t="s">
        <v>14</v>
      </c>
      <c r="B19" s="77"/>
      <c r="C19" s="20">
        <f>C9+C10+C11+C12+C13+C14+C15+C16+C17+C18</f>
        <v>1125</v>
      </c>
      <c r="D19" s="20">
        <f>D9+D10+D11+D12+D13+D14+D15+D16+D17+D18</f>
        <v>1925</v>
      </c>
      <c r="E19" s="20">
        <f t="shared" ref="E19:V19" si="8">E9+E10+E11+E12+E13+E14+E15+E16+E17+E18</f>
        <v>1786</v>
      </c>
      <c r="F19" s="20">
        <f t="shared" si="8"/>
        <v>1010</v>
      </c>
      <c r="G19" s="20">
        <f t="shared" si="8"/>
        <v>115</v>
      </c>
      <c r="H19" s="20">
        <f t="shared" si="8"/>
        <v>3711</v>
      </c>
      <c r="I19" s="20">
        <f t="shared" si="8"/>
        <v>0</v>
      </c>
      <c r="J19" s="20">
        <f t="shared" si="8"/>
        <v>0</v>
      </c>
      <c r="K19" s="20">
        <f t="shared" si="8"/>
        <v>1</v>
      </c>
      <c r="L19" s="20">
        <f t="shared" si="8"/>
        <v>1</v>
      </c>
      <c r="M19" s="20">
        <f t="shared" si="8"/>
        <v>1</v>
      </c>
      <c r="N19" s="20">
        <f t="shared" si="8"/>
        <v>0</v>
      </c>
      <c r="O19" s="20">
        <f t="shared" si="8"/>
        <v>0</v>
      </c>
      <c r="P19" s="20">
        <f t="shared" si="8"/>
        <v>0</v>
      </c>
      <c r="Q19" s="20">
        <f t="shared" si="8"/>
        <v>1925</v>
      </c>
      <c r="R19" s="20">
        <f t="shared" si="8"/>
        <v>1787</v>
      </c>
      <c r="S19" s="20">
        <f t="shared" si="8"/>
        <v>1010</v>
      </c>
      <c r="T19" s="20">
        <f t="shared" si="8"/>
        <v>115</v>
      </c>
      <c r="U19" s="20">
        <f t="shared" si="8"/>
        <v>1125</v>
      </c>
      <c r="V19" s="20">
        <f t="shared" si="8"/>
        <v>3712</v>
      </c>
    </row>
    <row r="22" spans="1:22" x14ac:dyDescent="0.25">
      <c r="M22" s="75" t="s">
        <v>130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45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57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M27" s="75" t="s">
        <v>46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M27:U27"/>
    <mergeCell ref="O6:P6"/>
    <mergeCell ref="A19:B19"/>
    <mergeCell ref="M22:U22"/>
    <mergeCell ref="M23:U23"/>
    <mergeCell ref="M26:U26"/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</mergeCells>
  <pageMargins left="0.7" right="0.7" top="0.75" bottom="0.75" header="0.3" footer="0.3"/>
  <pageSetup paperSize="5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E31"/>
  <sheetViews>
    <sheetView workbookViewId="0">
      <selection activeCell="AD25" sqref="AD25"/>
    </sheetView>
  </sheetViews>
  <sheetFormatPr defaultRowHeight="15" x14ac:dyDescent="0.25"/>
  <cols>
    <col min="1" max="2" width="6.28515625" customWidth="1"/>
    <col min="3" max="3" width="6.85546875" customWidth="1"/>
    <col min="4" max="7" width="6.7109375" customWidth="1"/>
    <col min="8" max="8" width="9.5703125" customWidth="1"/>
    <col min="9" max="16" width="5.7109375" customWidth="1"/>
    <col min="17" max="21" width="6.7109375" customWidth="1"/>
    <col min="22" max="22" width="9.42578125" customWidth="1"/>
  </cols>
  <sheetData>
    <row r="1" spans="1:31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31" x14ac:dyDescent="0.25">
      <c r="A2" s="75" t="s">
        <v>132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3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31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31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31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31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31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31" x14ac:dyDescent="0.25">
      <c r="A9" s="15" t="s">
        <v>25</v>
      </c>
      <c r="B9" s="5" t="s">
        <v>26</v>
      </c>
      <c r="C9" s="16">
        <f>F9+G9</f>
        <v>205</v>
      </c>
      <c r="D9" s="28">
        <v>327</v>
      </c>
      <c r="E9" s="28">
        <v>261</v>
      </c>
      <c r="F9" s="28">
        <v>185</v>
      </c>
      <c r="G9" s="28">
        <v>20</v>
      </c>
      <c r="H9" s="16">
        <f>D9+E9</f>
        <v>588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16">
        <f>D9+I9+K9-M9-O9</f>
        <v>327</v>
      </c>
      <c r="R9" s="16">
        <f>E9+J9+L9-N9-P9</f>
        <v>261</v>
      </c>
      <c r="S9" s="28">
        <f>F9</f>
        <v>185</v>
      </c>
      <c r="T9" s="28">
        <f>G9</f>
        <v>20</v>
      </c>
      <c r="U9" s="16">
        <f>S9+T9</f>
        <v>205</v>
      </c>
      <c r="V9" s="16">
        <f>Q9+R9</f>
        <v>588</v>
      </c>
    </row>
    <row r="10" spans="1:31" x14ac:dyDescent="0.25">
      <c r="A10" s="15" t="s">
        <v>27</v>
      </c>
      <c r="B10" s="5" t="s">
        <v>28</v>
      </c>
      <c r="C10" s="16">
        <f t="shared" ref="C10:C18" si="0">F10+G10</f>
        <v>136</v>
      </c>
      <c r="D10" s="29">
        <v>240</v>
      </c>
      <c r="E10" s="29">
        <v>225</v>
      </c>
      <c r="F10" s="29">
        <v>120</v>
      </c>
      <c r="G10" s="29">
        <v>16</v>
      </c>
      <c r="H10" s="16">
        <f t="shared" ref="H10:H18" si="1">D10+E10</f>
        <v>465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f t="shared" ref="Q10:R18" si="2">D10+I10+K10-M10-O10</f>
        <v>240</v>
      </c>
      <c r="R10" s="16">
        <f t="shared" si="2"/>
        <v>225</v>
      </c>
      <c r="S10" s="29">
        <f t="shared" ref="S10:T18" si="3">F10</f>
        <v>120</v>
      </c>
      <c r="T10" s="29">
        <f t="shared" si="3"/>
        <v>16</v>
      </c>
      <c r="U10" s="16">
        <f t="shared" ref="U10:U18" si="4">S10+T10</f>
        <v>136</v>
      </c>
      <c r="V10" s="16">
        <f t="shared" ref="V10:V18" si="5">Q10+R10</f>
        <v>465</v>
      </c>
    </row>
    <row r="11" spans="1:31" x14ac:dyDescent="0.25">
      <c r="A11" s="15" t="s">
        <v>29</v>
      </c>
      <c r="B11" s="5" t="s">
        <v>30</v>
      </c>
      <c r="C11" s="16">
        <f t="shared" si="0"/>
        <v>103</v>
      </c>
      <c r="D11" s="29">
        <v>210</v>
      </c>
      <c r="E11" s="29">
        <v>166</v>
      </c>
      <c r="F11" s="29">
        <v>100</v>
      </c>
      <c r="G11" s="29">
        <v>3</v>
      </c>
      <c r="H11" s="16">
        <f t="shared" si="1"/>
        <v>376</v>
      </c>
      <c r="I11" s="16">
        <v>0</v>
      </c>
      <c r="J11" s="16">
        <v>0</v>
      </c>
      <c r="K11" s="16">
        <v>0</v>
      </c>
      <c r="L11" s="16">
        <v>0</v>
      </c>
      <c r="M11" s="16">
        <v>1</v>
      </c>
      <c r="N11" s="16">
        <v>0</v>
      </c>
      <c r="O11" s="16">
        <v>0</v>
      </c>
      <c r="P11" s="16">
        <v>0</v>
      </c>
      <c r="Q11" s="16">
        <f t="shared" si="2"/>
        <v>209</v>
      </c>
      <c r="R11" s="16">
        <f t="shared" si="2"/>
        <v>166</v>
      </c>
      <c r="S11" s="29">
        <f t="shared" si="3"/>
        <v>100</v>
      </c>
      <c r="T11" s="29">
        <f t="shared" si="3"/>
        <v>3</v>
      </c>
      <c r="U11" s="16">
        <f t="shared" si="4"/>
        <v>103</v>
      </c>
      <c r="V11" s="16">
        <f t="shared" si="5"/>
        <v>375</v>
      </c>
    </row>
    <row r="12" spans="1:31" x14ac:dyDescent="0.25">
      <c r="A12" s="15" t="s">
        <v>31</v>
      </c>
      <c r="B12" s="5" t="s">
        <v>32</v>
      </c>
      <c r="C12" s="16">
        <f t="shared" si="0"/>
        <v>85</v>
      </c>
      <c r="D12" s="29">
        <v>167</v>
      </c>
      <c r="E12" s="29">
        <v>171</v>
      </c>
      <c r="F12" s="29">
        <v>75</v>
      </c>
      <c r="G12" s="29">
        <v>10</v>
      </c>
      <c r="H12" s="16">
        <f t="shared" si="1"/>
        <v>338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f t="shared" si="2"/>
        <v>167</v>
      </c>
      <c r="R12" s="16">
        <f t="shared" si="2"/>
        <v>171</v>
      </c>
      <c r="S12" s="29">
        <f t="shared" si="3"/>
        <v>75</v>
      </c>
      <c r="T12" s="29">
        <f t="shared" si="3"/>
        <v>10</v>
      </c>
      <c r="U12" s="16">
        <f t="shared" si="4"/>
        <v>85</v>
      </c>
      <c r="V12" s="16">
        <f t="shared" si="5"/>
        <v>338</v>
      </c>
    </row>
    <row r="13" spans="1:31" x14ac:dyDescent="0.25">
      <c r="A13" s="15" t="s">
        <v>33</v>
      </c>
      <c r="B13" s="5" t="s">
        <v>34</v>
      </c>
      <c r="C13" s="16">
        <f t="shared" si="0"/>
        <v>101</v>
      </c>
      <c r="D13" s="29">
        <v>150</v>
      </c>
      <c r="E13" s="29">
        <v>122</v>
      </c>
      <c r="F13" s="29">
        <v>86</v>
      </c>
      <c r="G13" s="29">
        <v>15</v>
      </c>
      <c r="H13" s="16">
        <f t="shared" si="1"/>
        <v>272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f t="shared" si="2"/>
        <v>150</v>
      </c>
      <c r="R13" s="16">
        <f t="shared" si="2"/>
        <v>122</v>
      </c>
      <c r="S13" s="29">
        <f t="shared" si="3"/>
        <v>86</v>
      </c>
      <c r="T13" s="29">
        <f t="shared" si="3"/>
        <v>15</v>
      </c>
      <c r="U13" s="16">
        <f t="shared" si="4"/>
        <v>101</v>
      </c>
      <c r="V13" s="16">
        <f t="shared" si="5"/>
        <v>272</v>
      </c>
      <c r="AE13" t="s">
        <v>131</v>
      </c>
    </row>
    <row r="14" spans="1:31" x14ac:dyDescent="0.25">
      <c r="A14" s="15" t="s">
        <v>35</v>
      </c>
      <c r="B14" s="5" t="s">
        <v>36</v>
      </c>
      <c r="C14" s="16">
        <f t="shared" si="0"/>
        <v>97</v>
      </c>
      <c r="D14" s="29">
        <v>150</v>
      </c>
      <c r="E14" s="29">
        <v>165</v>
      </c>
      <c r="F14" s="29">
        <v>82</v>
      </c>
      <c r="G14" s="29">
        <v>15</v>
      </c>
      <c r="H14" s="16">
        <f t="shared" si="1"/>
        <v>315</v>
      </c>
      <c r="I14" s="16">
        <v>0</v>
      </c>
      <c r="J14" s="16">
        <v>0</v>
      </c>
      <c r="K14" s="16">
        <v>0</v>
      </c>
      <c r="L14" s="16">
        <v>1</v>
      </c>
      <c r="M14" s="16">
        <v>0</v>
      </c>
      <c r="N14" s="16">
        <v>0</v>
      </c>
      <c r="O14" s="16">
        <v>0</v>
      </c>
      <c r="P14" s="16">
        <v>0</v>
      </c>
      <c r="Q14" s="16">
        <f t="shared" si="2"/>
        <v>150</v>
      </c>
      <c r="R14" s="16">
        <f t="shared" si="2"/>
        <v>166</v>
      </c>
      <c r="S14" s="29">
        <f t="shared" si="3"/>
        <v>82</v>
      </c>
      <c r="T14" s="29">
        <f t="shared" si="3"/>
        <v>15</v>
      </c>
      <c r="U14" s="16">
        <f t="shared" si="4"/>
        <v>97</v>
      </c>
      <c r="V14" s="16">
        <f t="shared" si="5"/>
        <v>316</v>
      </c>
    </row>
    <row r="15" spans="1:31" x14ac:dyDescent="0.25">
      <c r="A15" s="15" t="s">
        <v>37</v>
      </c>
      <c r="B15" s="5" t="s">
        <v>38</v>
      </c>
      <c r="C15" s="16">
        <f t="shared" si="0"/>
        <v>105</v>
      </c>
      <c r="D15" s="29">
        <v>179</v>
      </c>
      <c r="E15" s="29">
        <v>189</v>
      </c>
      <c r="F15" s="29">
        <v>98</v>
      </c>
      <c r="G15" s="29">
        <v>7</v>
      </c>
      <c r="H15" s="16">
        <f t="shared" si="1"/>
        <v>368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f t="shared" si="2"/>
        <v>179</v>
      </c>
      <c r="R15" s="16">
        <f t="shared" si="2"/>
        <v>189</v>
      </c>
      <c r="S15" s="29">
        <f t="shared" si="3"/>
        <v>98</v>
      </c>
      <c r="T15" s="29">
        <f t="shared" si="3"/>
        <v>7</v>
      </c>
      <c r="U15" s="16">
        <f t="shared" si="4"/>
        <v>105</v>
      </c>
      <c r="V15" s="16">
        <f t="shared" si="5"/>
        <v>368</v>
      </c>
    </row>
    <row r="16" spans="1:31" x14ac:dyDescent="0.25">
      <c r="A16" s="15" t="s">
        <v>39</v>
      </c>
      <c r="B16" s="5" t="s">
        <v>40</v>
      </c>
      <c r="C16" s="16">
        <f t="shared" si="0"/>
        <v>111</v>
      </c>
      <c r="D16" s="29">
        <v>193</v>
      </c>
      <c r="E16" s="29">
        <v>197</v>
      </c>
      <c r="F16" s="29">
        <v>98</v>
      </c>
      <c r="G16" s="29">
        <v>13</v>
      </c>
      <c r="H16" s="16">
        <f t="shared" si="1"/>
        <v>390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f t="shared" si="2"/>
        <v>193</v>
      </c>
      <c r="R16" s="16">
        <f t="shared" si="2"/>
        <v>197</v>
      </c>
      <c r="S16" s="29">
        <f t="shared" si="3"/>
        <v>98</v>
      </c>
      <c r="T16" s="29">
        <f t="shared" si="3"/>
        <v>13</v>
      </c>
      <c r="U16" s="16">
        <f t="shared" si="4"/>
        <v>111</v>
      </c>
      <c r="V16" s="16">
        <f t="shared" si="5"/>
        <v>390</v>
      </c>
    </row>
    <row r="17" spans="1:28" x14ac:dyDescent="0.25">
      <c r="A17" s="15" t="s">
        <v>41</v>
      </c>
      <c r="B17" s="5" t="s">
        <v>42</v>
      </c>
      <c r="C17" s="16">
        <f t="shared" si="0"/>
        <v>116</v>
      </c>
      <c r="D17" s="29">
        <v>202</v>
      </c>
      <c r="E17" s="29">
        <v>192</v>
      </c>
      <c r="F17" s="29">
        <v>104</v>
      </c>
      <c r="G17" s="29">
        <v>12</v>
      </c>
      <c r="H17" s="16">
        <f t="shared" si="1"/>
        <v>394</v>
      </c>
      <c r="I17" s="16">
        <v>0</v>
      </c>
      <c r="J17" s="16">
        <v>0</v>
      </c>
      <c r="K17" s="16">
        <v>1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f t="shared" si="2"/>
        <v>203</v>
      </c>
      <c r="R17" s="16">
        <f t="shared" si="2"/>
        <v>192</v>
      </c>
      <c r="S17" s="29">
        <f t="shared" si="3"/>
        <v>104</v>
      </c>
      <c r="T17" s="29">
        <f t="shared" si="3"/>
        <v>12</v>
      </c>
      <c r="U17" s="16">
        <f t="shared" si="4"/>
        <v>116</v>
      </c>
      <c r="V17" s="16">
        <f t="shared" si="5"/>
        <v>395</v>
      </c>
    </row>
    <row r="18" spans="1:28" x14ac:dyDescent="0.25">
      <c r="A18" s="15" t="s">
        <v>43</v>
      </c>
      <c r="B18" s="5" t="s">
        <v>44</v>
      </c>
      <c r="C18" s="16">
        <f t="shared" si="0"/>
        <v>66</v>
      </c>
      <c r="D18" s="9">
        <v>107</v>
      </c>
      <c r="E18" s="9">
        <v>98</v>
      </c>
      <c r="F18" s="9">
        <v>62</v>
      </c>
      <c r="G18" s="9">
        <v>4</v>
      </c>
      <c r="H18" s="16">
        <f t="shared" si="1"/>
        <v>205</v>
      </c>
      <c r="I18" s="27">
        <v>0</v>
      </c>
      <c r="J18" s="27">
        <v>0</v>
      </c>
      <c r="K18" s="27"/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16">
        <f t="shared" si="2"/>
        <v>107</v>
      </c>
      <c r="R18" s="16">
        <f t="shared" si="2"/>
        <v>98</v>
      </c>
      <c r="S18" s="29">
        <f t="shared" si="3"/>
        <v>62</v>
      </c>
      <c r="T18" s="29">
        <f t="shared" si="3"/>
        <v>4</v>
      </c>
      <c r="U18" s="16">
        <f t="shared" si="4"/>
        <v>66</v>
      </c>
      <c r="V18" s="16">
        <f t="shared" si="5"/>
        <v>205</v>
      </c>
    </row>
    <row r="19" spans="1:28" x14ac:dyDescent="0.25">
      <c r="A19" s="76" t="s">
        <v>14</v>
      </c>
      <c r="B19" s="77"/>
      <c r="C19" s="20">
        <f>C9+C10+C11+C12+C13+C14+C15+C16+C17+C18</f>
        <v>1125</v>
      </c>
      <c r="D19" s="20">
        <f>D9+D10+D11+D12+D13+D14+D15+D16+D17+D18</f>
        <v>1925</v>
      </c>
      <c r="E19" s="20">
        <f t="shared" ref="E19:V19" si="6">E9+E10+E11+E12+E13+E14+E15+E16+E17+E18</f>
        <v>1786</v>
      </c>
      <c r="F19" s="20">
        <f t="shared" si="6"/>
        <v>1010</v>
      </c>
      <c r="G19" s="20">
        <f t="shared" si="6"/>
        <v>115</v>
      </c>
      <c r="H19" s="20">
        <f t="shared" si="6"/>
        <v>3711</v>
      </c>
      <c r="I19" s="20">
        <f t="shared" si="6"/>
        <v>0</v>
      </c>
      <c r="J19" s="20">
        <f t="shared" si="6"/>
        <v>0</v>
      </c>
      <c r="K19" s="20">
        <f t="shared" si="6"/>
        <v>1</v>
      </c>
      <c r="L19" s="20">
        <f t="shared" si="6"/>
        <v>1</v>
      </c>
      <c r="M19" s="20">
        <f t="shared" si="6"/>
        <v>1</v>
      </c>
      <c r="N19" s="20">
        <f t="shared" si="6"/>
        <v>0</v>
      </c>
      <c r="O19" s="20">
        <f t="shared" si="6"/>
        <v>0</v>
      </c>
      <c r="P19" s="20">
        <f t="shared" si="6"/>
        <v>0</v>
      </c>
      <c r="Q19" s="20">
        <f t="shared" si="6"/>
        <v>1925</v>
      </c>
      <c r="R19" s="20">
        <f t="shared" si="6"/>
        <v>1787</v>
      </c>
      <c r="S19" s="20">
        <f t="shared" si="6"/>
        <v>1010</v>
      </c>
      <c r="T19" s="20">
        <f t="shared" si="6"/>
        <v>115</v>
      </c>
      <c r="U19" s="20">
        <f t="shared" si="6"/>
        <v>1125</v>
      </c>
      <c r="V19" s="20">
        <f t="shared" si="6"/>
        <v>3712</v>
      </c>
    </row>
    <row r="22" spans="1:28" x14ac:dyDescent="0.25">
      <c r="M22" s="75" t="s">
        <v>133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8" x14ac:dyDescent="0.25">
      <c r="M23" s="75" t="s">
        <v>45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8" x14ac:dyDescent="0.25">
      <c r="J25" t="s">
        <v>101</v>
      </c>
    </row>
    <row r="26" spans="1:28" x14ac:dyDescent="0.25">
      <c r="M26" s="75" t="s">
        <v>57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8" x14ac:dyDescent="0.25">
      <c r="M27" s="75" t="s">
        <v>46</v>
      </c>
      <c r="N27" s="75"/>
      <c r="O27" s="75"/>
      <c r="P27" s="75"/>
      <c r="Q27" s="75"/>
      <c r="R27" s="75"/>
      <c r="S27" s="75"/>
      <c r="T27" s="75"/>
      <c r="U27" s="75"/>
      <c r="V27" s="10"/>
    </row>
    <row r="31" spans="1:28" x14ac:dyDescent="0.25">
      <c r="AB31" t="s">
        <v>101</v>
      </c>
    </row>
  </sheetData>
  <mergeCells count="22">
    <mergeCell ref="M27:U27"/>
    <mergeCell ref="O6:P6"/>
    <mergeCell ref="A19:B19"/>
    <mergeCell ref="M22:U22"/>
    <mergeCell ref="M23:U23"/>
    <mergeCell ref="M26:U26"/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</mergeCells>
  <pageMargins left="0.7" right="0.7" top="0.75" bottom="0.75" header="0.3" footer="0.3"/>
  <pageSetup paperSize="5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V27"/>
  <sheetViews>
    <sheetView workbookViewId="0">
      <selection activeCell="X26" sqref="X26"/>
    </sheetView>
  </sheetViews>
  <sheetFormatPr defaultRowHeight="15" x14ac:dyDescent="0.25"/>
  <cols>
    <col min="1" max="1" width="4" customWidth="1"/>
    <col min="2" max="8" width="7" customWidth="1"/>
    <col min="9" max="16" width="5.7109375" customWidth="1"/>
    <col min="17" max="21" width="7" customWidth="1"/>
    <col min="22" max="22" width="8.570312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134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16">
        <f>F9+G9</f>
        <v>205</v>
      </c>
      <c r="D9" s="28">
        <v>327</v>
      </c>
      <c r="E9" s="28">
        <v>261</v>
      </c>
      <c r="F9" s="28">
        <v>185</v>
      </c>
      <c r="G9" s="28">
        <v>20</v>
      </c>
      <c r="H9" s="16">
        <f>D9+E9</f>
        <v>588</v>
      </c>
      <c r="I9" s="26">
        <v>1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16">
        <f>D9+I9+K9-M9-O9</f>
        <v>328</v>
      </c>
      <c r="R9" s="16">
        <f>E9+J9+L9-N9-P9</f>
        <v>261</v>
      </c>
      <c r="S9" s="28">
        <f>F9+AA9</f>
        <v>185</v>
      </c>
      <c r="T9" s="28">
        <f>G9+AA9</f>
        <v>20</v>
      </c>
      <c r="U9" s="16">
        <f>S9+T9</f>
        <v>205</v>
      </c>
      <c r="V9" s="16">
        <f>Q9+R9</f>
        <v>589</v>
      </c>
    </row>
    <row r="10" spans="1:22" x14ac:dyDescent="0.25">
      <c r="A10" s="15" t="s">
        <v>27</v>
      </c>
      <c r="B10" s="5" t="s">
        <v>28</v>
      </c>
      <c r="C10" s="16">
        <f t="shared" ref="C10:C18" si="0">F10+G10</f>
        <v>136</v>
      </c>
      <c r="D10" s="29">
        <v>240</v>
      </c>
      <c r="E10" s="29">
        <v>225</v>
      </c>
      <c r="F10" s="29">
        <v>120</v>
      </c>
      <c r="G10" s="29">
        <v>16</v>
      </c>
      <c r="H10" s="16">
        <f t="shared" ref="H10:H18" si="1">D10+E10</f>
        <v>465</v>
      </c>
      <c r="I10" s="16">
        <v>0</v>
      </c>
      <c r="J10" s="16">
        <v>0</v>
      </c>
      <c r="K10" s="16">
        <v>0</v>
      </c>
      <c r="L10" s="16">
        <v>0</v>
      </c>
      <c r="M10" s="16">
        <v>1</v>
      </c>
      <c r="N10" s="16">
        <v>1</v>
      </c>
      <c r="O10" s="16">
        <v>0</v>
      </c>
      <c r="P10" s="16">
        <v>0</v>
      </c>
      <c r="Q10" s="16">
        <f t="shared" ref="Q10:Q18" si="2">D10+I10+K10-M10-O10</f>
        <v>239</v>
      </c>
      <c r="R10" s="16">
        <f t="shared" ref="R10:R18" si="3">E10+J10+L10-N10-P10</f>
        <v>224</v>
      </c>
      <c r="S10" s="29">
        <f t="shared" ref="S10:S18" si="4">F10+AA10</f>
        <v>120</v>
      </c>
      <c r="T10" s="29">
        <f t="shared" ref="T10:T18" si="5">G10+AA10</f>
        <v>16</v>
      </c>
      <c r="U10" s="16">
        <f t="shared" ref="U10:U18" si="6">S10+T10</f>
        <v>136</v>
      </c>
      <c r="V10" s="16">
        <f t="shared" ref="V10:V18" si="7">Q10+R10</f>
        <v>463</v>
      </c>
    </row>
    <row r="11" spans="1:22" x14ac:dyDescent="0.25">
      <c r="A11" s="15" t="s">
        <v>29</v>
      </c>
      <c r="B11" s="5" t="s">
        <v>30</v>
      </c>
      <c r="C11" s="16">
        <f t="shared" si="0"/>
        <v>103</v>
      </c>
      <c r="D11" s="29">
        <v>209</v>
      </c>
      <c r="E11" s="29">
        <v>166</v>
      </c>
      <c r="F11" s="29">
        <v>100</v>
      </c>
      <c r="G11" s="29">
        <v>3</v>
      </c>
      <c r="H11" s="16">
        <f t="shared" si="1"/>
        <v>375</v>
      </c>
      <c r="I11" s="16">
        <v>1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f t="shared" si="2"/>
        <v>210</v>
      </c>
      <c r="R11" s="16">
        <f t="shared" si="3"/>
        <v>166</v>
      </c>
      <c r="S11" s="29">
        <f t="shared" si="4"/>
        <v>100</v>
      </c>
      <c r="T11" s="29">
        <f t="shared" si="5"/>
        <v>3</v>
      </c>
      <c r="U11" s="16">
        <f t="shared" si="6"/>
        <v>103</v>
      </c>
      <c r="V11" s="16">
        <f t="shared" si="7"/>
        <v>376</v>
      </c>
    </row>
    <row r="12" spans="1:22" x14ac:dyDescent="0.25">
      <c r="A12" s="15" t="s">
        <v>31</v>
      </c>
      <c r="B12" s="5" t="s">
        <v>32</v>
      </c>
      <c r="C12" s="16">
        <f t="shared" si="0"/>
        <v>85</v>
      </c>
      <c r="D12" s="29">
        <v>167</v>
      </c>
      <c r="E12" s="29">
        <v>171</v>
      </c>
      <c r="F12" s="29">
        <v>75</v>
      </c>
      <c r="G12" s="29">
        <v>10</v>
      </c>
      <c r="H12" s="16">
        <f t="shared" si="1"/>
        <v>338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f t="shared" si="2"/>
        <v>167</v>
      </c>
      <c r="R12" s="16">
        <f t="shared" si="3"/>
        <v>171</v>
      </c>
      <c r="S12" s="29">
        <f t="shared" si="4"/>
        <v>75</v>
      </c>
      <c r="T12" s="29">
        <f t="shared" si="5"/>
        <v>10</v>
      </c>
      <c r="U12" s="16">
        <f t="shared" si="6"/>
        <v>85</v>
      </c>
      <c r="V12" s="16">
        <f t="shared" si="7"/>
        <v>338</v>
      </c>
    </row>
    <row r="13" spans="1:22" x14ac:dyDescent="0.25">
      <c r="A13" s="15" t="s">
        <v>33</v>
      </c>
      <c r="B13" s="5" t="s">
        <v>34</v>
      </c>
      <c r="C13" s="16">
        <f t="shared" si="0"/>
        <v>101</v>
      </c>
      <c r="D13" s="29">
        <v>150</v>
      </c>
      <c r="E13" s="29">
        <v>122</v>
      </c>
      <c r="F13" s="29">
        <v>86</v>
      </c>
      <c r="G13" s="29">
        <v>15</v>
      </c>
      <c r="H13" s="16">
        <f t="shared" si="1"/>
        <v>272</v>
      </c>
      <c r="I13" s="16">
        <v>0</v>
      </c>
      <c r="J13" s="16">
        <v>1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f t="shared" si="2"/>
        <v>150</v>
      </c>
      <c r="R13" s="16">
        <f t="shared" si="3"/>
        <v>123</v>
      </c>
      <c r="S13" s="29">
        <f t="shared" si="4"/>
        <v>86</v>
      </c>
      <c r="T13" s="29">
        <f t="shared" si="5"/>
        <v>15</v>
      </c>
      <c r="U13" s="16">
        <f t="shared" si="6"/>
        <v>101</v>
      </c>
      <c r="V13" s="16">
        <f t="shared" si="7"/>
        <v>273</v>
      </c>
    </row>
    <row r="14" spans="1:22" x14ac:dyDescent="0.25">
      <c r="A14" s="15" t="s">
        <v>35</v>
      </c>
      <c r="B14" s="5" t="s">
        <v>36</v>
      </c>
      <c r="C14" s="16">
        <f t="shared" si="0"/>
        <v>97</v>
      </c>
      <c r="D14" s="29">
        <v>150</v>
      </c>
      <c r="E14" s="29">
        <v>166</v>
      </c>
      <c r="F14" s="29">
        <v>82</v>
      </c>
      <c r="G14" s="29">
        <v>15</v>
      </c>
      <c r="H14" s="16">
        <f t="shared" si="1"/>
        <v>316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f t="shared" si="2"/>
        <v>150</v>
      </c>
      <c r="R14" s="16">
        <f t="shared" si="3"/>
        <v>166</v>
      </c>
      <c r="S14" s="29">
        <f t="shared" si="4"/>
        <v>82</v>
      </c>
      <c r="T14" s="29">
        <f t="shared" si="5"/>
        <v>15</v>
      </c>
      <c r="U14" s="16">
        <f t="shared" si="6"/>
        <v>97</v>
      </c>
      <c r="V14" s="16">
        <f t="shared" si="7"/>
        <v>316</v>
      </c>
    </row>
    <row r="15" spans="1:22" x14ac:dyDescent="0.25">
      <c r="A15" s="15" t="s">
        <v>37</v>
      </c>
      <c r="B15" s="5" t="s">
        <v>38</v>
      </c>
      <c r="C15" s="16">
        <f t="shared" si="0"/>
        <v>105</v>
      </c>
      <c r="D15" s="29">
        <v>179</v>
      </c>
      <c r="E15" s="29">
        <v>189</v>
      </c>
      <c r="F15" s="29">
        <v>98</v>
      </c>
      <c r="G15" s="29">
        <v>7</v>
      </c>
      <c r="H15" s="16">
        <f t="shared" si="1"/>
        <v>368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f t="shared" si="2"/>
        <v>179</v>
      </c>
      <c r="R15" s="16">
        <f t="shared" si="3"/>
        <v>189</v>
      </c>
      <c r="S15" s="29">
        <f t="shared" si="4"/>
        <v>98</v>
      </c>
      <c r="T15" s="29">
        <f t="shared" si="5"/>
        <v>7</v>
      </c>
      <c r="U15" s="16">
        <f t="shared" si="6"/>
        <v>105</v>
      </c>
      <c r="V15" s="16">
        <f t="shared" si="7"/>
        <v>368</v>
      </c>
    </row>
    <row r="16" spans="1:22" x14ac:dyDescent="0.25">
      <c r="A16" s="15" t="s">
        <v>39</v>
      </c>
      <c r="B16" s="5" t="s">
        <v>40</v>
      </c>
      <c r="C16" s="16">
        <f t="shared" si="0"/>
        <v>111</v>
      </c>
      <c r="D16" s="29">
        <v>193</v>
      </c>
      <c r="E16" s="29">
        <v>197</v>
      </c>
      <c r="F16" s="29">
        <v>98</v>
      </c>
      <c r="G16" s="29">
        <v>13</v>
      </c>
      <c r="H16" s="16">
        <f t="shared" si="1"/>
        <v>390</v>
      </c>
      <c r="I16" s="16">
        <v>0</v>
      </c>
      <c r="J16" s="16">
        <v>0</v>
      </c>
      <c r="K16" s="16">
        <v>0</v>
      </c>
      <c r="L16" s="16">
        <v>0</v>
      </c>
      <c r="M16" s="16">
        <v>1</v>
      </c>
      <c r="N16" s="16">
        <v>0</v>
      </c>
      <c r="O16" s="16">
        <v>0</v>
      </c>
      <c r="P16" s="16">
        <v>0</v>
      </c>
      <c r="Q16" s="16">
        <f t="shared" si="2"/>
        <v>192</v>
      </c>
      <c r="R16" s="16">
        <f t="shared" si="3"/>
        <v>197</v>
      </c>
      <c r="S16" s="29">
        <f t="shared" si="4"/>
        <v>98</v>
      </c>
      <c r="T16" s="29">
        <f t="shared" si="5"/>
        <v>13</v>
      </c>
      <c r="U16" s="16">
        <f t="shared" si="6"/>
        <v>111</v>
      </c>
      <c r="V16" s="16">
        <f t="shared" si="7"/>
        <v>389</v>
      </c>
    </row>
    <row r="17" spans="1:22" x14ac:dyDescent="0.25">
      <c r="A17" s="15" t="s">
        <v>41</v>
      </c>
      <c r="B17" s="5" t="s">
        <v>42</v>
      </c>
      <c r="C17" s="16">
        <f t="shared" si="0"/>
        <v>116</v>
      </c>
      <c r="D17" s="29">
        <v>203</v>
      </c>
      <c r="E17" s="29">
        <v>192</v>
      </c>
      <c r="F17" s="29">
        <v>104</v>
      </c>
      <c r="G17" s="29">
        <v>12</v>
      </c>
      <c r="H17" s="16">
        <f t="shared" si="1"/>
        <v>395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f t="shared" si="2"/>
        <v>203</v>
      </c>
      <c r="R17" s="16">
        <f t="shared" si="3"/>
        <v>192</v>
      </c>
      <c r="S17" s="29">
        <f t="shared" si="4"/>
        <v>104</v>
      </c>
      <c r="T17" s="29">
        <f t="shared" si="5"/>
        <v>12</v>
      </c>
      <c r="U17" s="16">
        <f t="shared" si="6"/>
        <v>116</v>
      </c>
      <c r="V17" s="16">
        <f t="shared" si="7"/>
        <v>395</v>
      </c>
    </row>
    <row r="18" spans="1:22" x14ac:dyDescent="0.25">
      <c r="A18" s="15" t="s">
        <v>43</v>
      </c>
      <c r="B18" s="5" t="s">
        <v>44</v>
      </c>
      <c r="C18" s="16">
        <f t="shared" si="0"/>
        <v>66</v>
      </c>
      <c r="D18" s="9">
        <v>107</v>
      </c>
      <c r="E18" s="9">
        <v>98</v>
      </c>
      <c r="F18" s="9">
        <v>62</v>
      </c>
      <c r="G18" s="9">
        <v>4</v>
      </c>
      <c r="H18" s="16">
        <f t="shared" si="1"/>
        <v>205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16">
        <f t="shared" si="2"/>
        <v>107</v>
      </c>
      <c r="R18" s="16">
        <f t="shared" si="3"/>
        <v>98</v>
      </c>
      <c r="S18" s="9">
        <f t="shared" si="4"/>
        <v>62</v>
      </c>
      <c r="T18" s="9">
        <f t="shared" si="5"/>
        <v>4</v>
      </c>
      <c r="U18" s="16">
        <f t="shared" si="6"/>
        <v>66</v>
      </c>
      <c r="V18" s="16">
        <f t="shared" si="7"/>
        <v>205</v>
      </c>
    </row>
    <row r="19" spans="1:22" x14ac:dyDescent="0.25">
      <c r="A19" s="76" t="s">
        <v>14</v>
      </c>
      <c r="B19" s="77"/>
      <c r="C19" s="20">
        <f>C9+C10+C11+C12+C13+C14+C15+C16+C17+C18</f>
        <v>1125</v>
      </c>
      <c r="D19" s="20">
        <f t="shared" ref="D19:H19" si="8">D9+D10+D11+D12+D13+D14+D15+D16+D17+D18</f>
        <v>1925</v>
      </c>
      <c r="E19" s="20">
        <f t="shared" si="8"/>
        <v>1787</v>
      </c>
      <c r="F19" s="20">
        <f t="shared" si="8"/>
        <v>1010</v>
      </c>
      <c r="G19" s="20">
        <f t="shared" si="8"/>
        <v>115</v>
      </c>
      <c r="H19" s="20">
        <f t="shared" si="8"/>
        <v>3712</v>
      </c>
      <c r="I19" s="20">
        <f t="shared" ref="I19" si="9">I9+I10+I11+I12+I13+I14+I15+I16+I17+I18</f>
        <v>2</v>
      </c>
      <c r="J19" s="20">
        <f t="shared" ref="J19" si="10">J9+J10+J11+J12+J13+J14+J15+J16+J17+J18</f>
        <v>1</v>
      </c>
      <c r="K19" s="20">
        <f t="shared" ref="K19" si="11">K9+K10+K11+K12+K13+K14+K15+K16+K17+K18</f>
        <v>0</v>
      </c>
      <c r="L19" s="20">
        <f t="shared" ref="L19" si="12">L9+L10+L11+L12+L13+L14+L15+L16+L17+L18</f>
        <v>0</v>
      </c>
      <c r="M19" s="20">
        <f t="shared" ref="M19" si="13">M9+M10+M11+M12+M13+M14+M15+M16+M17+M18</f>
        <v>2</v>
      </c>
      <c r="N19" s="20">
        <f t="shared" ref="N19" si="14">N9+N10+N11+N12+N13+N14+N15+N16+N17+N18</f>
        <v>1</v>
      </c>
      <c r="O19" s="20">
        <f t="shared" ref="O19" si="15">O9+O10+O11+O12+O13+O14+O15+O16+O17+O18</f>
        <v>0</v>
      </c>
      <c r="P19" s="20">
        <f t="shared" ref="P19" si="16">P9+P10+P11+P12+P13+P14+P15+P16+P17+P18</f>
        <v>0</v>
      </c>
      <c r="Q19" s="20">
        <f t="shared" ref="Q19" si="17">Q9+Q10+Q11+Q12+Q13+Q14+Q15+Q16+Q17+Q18</f>
        <v>1925</v>
      </c>
      <c r="R19" s="20">
        <f t="shared" ref="R19" si="18">R9+R10+R11+R12+R13+R14+R15+R16+R17+R18</f>
        <v>1787</v>
      </c>
      <c r="S19" s="20">
        <f t="shared" ref="S19" si="19">S9+S10+S11+S12+S13+S14+S15+S16+S17+S18</f>
        <v>1010</v>
      </c>
      <c r="T19" s="20">
        <f t="shared" ref="T19" si="20">T9+T10+T11+T12+T13+T14+T15+T16+T17+T18</f>
        <v>115</v>
      </c>
      <c r="U19" s="20">
        <f t="shared" ref="U19" si="21">U9+U10+U11+U12+U13+U14+U15+U16+U17+U18</f>
        <v>1125</v>
      </c>
      <c r="V19" s="20">
        <f t="shared" ref="V19" si="22">V9+V10+V11+V12+V13+V14+V15+V16+V17+V18</f>
        <v>3712</v>
      </c>
    </row>
    <row r="22" spans="1:22" x14ac:dyDescent="0.25">
      <c r="M22" s="75" t="s">
        <v>135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45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57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M27" s="75" t="s">
        <v>46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  <mergeCell ref="M27:U27"/>
    <mergeCell ref="O6:P6"/>
    <mergeCell ref="A19:B19"/>
    <mergeCell ref="M22:U22"/>
    <mergeCell ref="M23:U23"/>
    <mergeCell ref="M26:U26"/>
  </mergeCells>
  <pageMargins left="0.7" right="0.7" top="0.75" bottom="0.75" header="0.3" footer="0.3"/>
  <pageSetup paperSize="5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V27"/>
  <sheetViews>
    <sheetView workbookViewId="0">
      <selection activeCell="Y14" sqref="Y14"/>
    </sheetView>
  </sheetViews>
  <sheetFormatPr defaultRowHeight="15" x14ac:dyDescent="0.25"/>
  <cols>
    <col min="1" max="1" width="4" customWidth="1"/>
    <col min="2" max="7" width="7" customWidth="1"/>
    <col min="8" max="8" width="7.42578125" customWidth="1"/>
    <col min="9" max="16" width="5.7109375" customWidth="1"/>
    <col min="17" max="21" width="7" customWidth="1"/>
    <col min="22" max="22" width="8.570312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137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16">
        <f>F9+G9</f>
        <v>205</v>
      </c>
      <c r="D9" s="28">
        <v>327</v>
      </c>
      <c r="E9" s="28">
        <v>261</v>
      </c>
      <c r="F9" s="28">
        <v>185</v>
      </c>
      <c r="G9" s="28">
        <v>20</v>
      </c>
      <c r="H9" s="16">
        <f>SUM(D9+E9)</f>
        <v>588</v>
      </c>
      <c r="I9" s="26">
        <v>0</v>
      </c>
      <c r="J9" s="26">
        <v>0</v>
      </c>
      <c r="K9" s="26">
        <v>0</v>
      </c>
      <c r="L9" s="26">
        <v>0</v>
      </c>
      <c r="M9" s="26">
        <v>1</v>
      </c>
      <c r="N9" s="26">
        <v>0</v>
      </c>
      <c r="O9" s="26">
        <v>0</v>
      </c>
      <c r="P9" s="26">
        <v>2</v>
      </c>
      <c r="Q9" s="16">
        <f>D9+I9+K9+-M9-O9</f>
        <v>326</v>
      </c>
      <c r="R9" s="16">
        <f>SUM(E9+J9+L9-N9-P9)</f>
        <v>259</v>
      </c>
      <c r="S9" s="28">
        <f>F9</f>
        <v>185</v>
      </c>
      <c r="T9" s="28">
        <f>G9</f>
        <v>20</v>
      </c>
      <c r="U9" s="16">
        <f>SUM(S9+T9)</f>
        <v>205</v>
      </c>
      <c r="V9" s="16">
        <f>Q9+R9</f>
        <v>585</v>
      </c>
    </row>
    <row r="10" spans="1:22" x14ac:dyDescent="0.25">
      <c r="A10" s="15" t="s">
        <v>27</v>
      </c>
      <c r="B10" s="5" t="s">
        <v>28</v>
      </c>
      <c r="C10" s="16">
        <f t="shared" ref="C10:C18" si="0">F10+G10</f>
        <v>136</v>
      </c>
      <c r="D10" s="29">
        <v>240</v>
      </c>
      <c r="E10" s="29">
        <v>225</v>
      </c>
      <c r="F10" s="29">
        <v>120</v>
      </c>
      <c r="G10" s="29">
        <v>16</v>
      </c>
      <c r="H10" s="16">
        <f t="shared" ref="H10:H18" si="1">SUM(D10+E10)</f>
        <v>465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1</v>
      </c>
      <c r="Q10" s="16">
        <f t="shared" ref="Q10:Q18" si="2">D10+I10+K10+-M10-O10</f>
        <v>240</v>
      </c>
      <c r="R10" s="16">
        <f t="shared" ref="R10:R18" si="3">SUM(E10+J10+L10-N10-P10)</f>
        <v>224</v>
      </c>
      <c r="S10" s="29">
        <f t="shared" ref="S10:S18" si="4">F10</f>
        <v>120</v>
      </c>
      <c r="T10" s="29">
        <f t="shared" ref="T10:T18" si="5">G10</f>
        <v>16</v>
      </c>
      <c r="U10" s="16">
        <f t="shared" ref="U10:U18" si="6">SUM(S10+T10)</f>
        <v>136</v>
      </c>
      <c r="V10" s="16">
        <f t="shared" ref="V10:V18" si="7">Q10+R10</f>
        <v>464</v>
      </c>
    </row>
    <row r="11" spans="1:22" x14ac:dyDescent="0.25">
      <c r="A11" s="15" t="s">
        <v>29</v>
      </c>
      <c r="B11" s="5" t="s">
        <v>30</v>
      </c>
      <c r="C11" s="16">
        <f t="shared" si="0"/>
        <v>103</v>
      </c>
      <c r="D11" s="29">
        <v>209</v>
      </c>
      <c r="E11" s="29">
        <v>166</v>
      </c>
      <c r="F11" s="29">
        <v>100</v>
      </c>
      <c r="G11" s="29">
        <v>3</v>
      </c>
      <c r="H11" s="16">
        <f t="shared" si="1"/>
        <v>375</v>
      </c>
      <c r="I11" s="16">
        <v>0</v>
      </c>
      <c r="J11" s="16">
        <v>0</v>
      </c>
      <c r="K11" s="16">
        <v>0</v>
      </c>
      <c r="L11" s="16">
        <v>1</v>
      </c>
      <c r="M11" s="16">
        <v>0</v>
      </c>
      <c r="N11" s="16">
        <v>0</v>
      </c>
      <c r="O11" s="16">
        <v>2</v>
      </c>
      <c r="P11" s="16">
        <v>0</v>
      </c>
      <c r="Q11" s="16">
        <f t="shared" si="2"/>
        <v>207</v>
      </c>
      <c r="R11" s="16">
        <f t="shared" si="3"/>
        <v>167</v>
      </c>
      <c r="S11" s="29">
        <f t="shared" si="4"/>
        <v>100</v>
      </c>
      <c r="T11" s="29">
        <f t="shared" si="5"/>
        <v>3</v>
      </c>
      <c r="U11" s="16">
        <f t="shared" si="6"/>
        <v>103</v>
      </c>
      <c r="V11" s="16">
        <f t="shared" si="7"/>
        <v>374</v>
      </c>
    </row>
    <row r="12" spans="1:22" x14ac:dyDescent="0.25">
      <c r="A12" s="15" t="s">
        <v>31</v>
      </c>
      <c r="B12" s="5" t="s">
        <v>32</v>
      </c>
      <c r="C12" s="16">
        <f t="shared" si="0"/>
        <v>85</v>
      </c>
      <c r="D12" s="29">
        <v>167</v>
      </c>
      <c r="E12" s="29">
        <v>171</v>
      </c>
      <c r="F12" s="29">
        <v>75</v>
      </c>
      <c r="G12" s="29">
        <v>10</v>
      </c>
      <c r="H12" s="16">
        <f t="shared" si="1"/>
        <v>338</v>
      </c>
      <c r="I12" s="16">
        <v>0</v>
      </c>
      <c r="J12" s="16">
        <v>0</v>
      </c>
      <c r="K12" s="16">
        <v>0</v>
      </c>
      <c r="L12" s="16">
        <v>0</v>
      </c>
      <c r="M12" s="16">
        <v>1</v>
      </c>
      <c r="N12" s="16">
        <v>0</v>
      </c>
      <c r="O12" s="16">
        <v>0</v>
      </c>
      <c r="P12" s="16">
        <v>0</v>
      </c>
      <c r="Q12" s="16">
        <f t="shared" si="2"/>
        <v>166</v>
      </c>
      <c r="R12" s="16">
        <f t="shared" si="3"/>
        <v>171</v>
      </c>
      <c r="S12" s="29">
        <f t="shared" si="4"/>
        <v>75</v>
      </c>
      <c r="T12" s="29">
        <f t="shared" si="5"/>
        <v>10</v>
      </c>
      <c r="U12" s="16">
        <f t="shared" si="6"/>
        <v>85</v>
      </c>
      <c r="V12" s="16">
        <f t="shared" si="7"/>
        <v>337</v>
      </c>
    </row>
    <row r="13" spans="1:22" x14ac:dyDescent="0.25">
      <c r="A13" s="15" t="s">
        <v>33</v>
      </c>
      <c r="B13" s="5" t="s">
        <v>34</v>
      </c>
      <c r="C13" s="16">
        <f t="shared" si="0"/>
        <v>101</v>
      </c>
      <c r="D13" s="29">
        <v>150</v>
      </c>
      <c r="E13" s="29">
        <v>122</v>
      </c>
      <c r="F13" s="29">
        <v>86</v>
      </c>
      <c r="G13" s="29">
        <v>15</v>
      </c>
      <c r="H13" s="16">
        <f t="shared" si="1"/>
        <v>272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f t="shared" si="2"/>
        <v>150</v>
      </c>
      <c r="R13" s="16">
        <f t="shared" si="3"/>
        <v>122</v>
      </c>
      <c r="S13" s="29">
        <f t="shared" si="4"/>
        <v>86</v>
      </c>
      <c r="T13" s="29">
        <f t="shared" si="5"/>
        <v>15</v>
      </c>
      <c r="U13" s="16">
        <f t="shared" si="6"/>
        <v>101</v>
      </c>
      <c r="V13" s="16">
        <f t="shared" si="7"/>
        <v>272</v>
      </c>
    </row>
    <row r="14" spans="1:22" x14ac:dyDescent="0.25">
      <c r="A14" s="15" t="s">
        <v>35</v>
      </c>
      <c r="B14" s="5" t="s">
        <v>36</v>
      </c>
      <c r="C14" s="16">
        <f t="shared" si="0"/>
        <v>97</v>
      </c>
      <c r="D14" s="29">
        <v>150</v>
      </c>
      <c r="E14" s="29">
        <v>166</v>
      </c>
      <c r="F14" s="29">
        <v>82</v>
      </c>
      <c r="G14" s="29">
        <v>15</v>
      </c>
      <c r="H14" s="16">
        <f t="shared" si="1"/>
        <v>316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f t="shared" si="2"/>
        <v>150</v>
      </c>
      <c r="R14" s="16">
        <f t="shared" si="3"/>
        <v>166</v>
      </c>
      <c r="S14" s="29">
        <f t="shared" si="4"/>
        <v>82</v>
      </c>
      <c r="T14" s="29">
        <f t="shared" si="5"/>
        <v>15</v>
      </c>
      <c r="U14" s="16">
        <f t="shared" si="6"/>
        <v>97</v>
      </c>
      <c r="V14" s="16">
        <f t="shared" si="7"/>
        <v>316</v>
      </c>
    </row>
    <row r="15" spans="1:22" x14ac:dyDescent="0.25">
      <c r="A15" s="15" t="s">
        <v>37</v>
      </c>
      <c r="B15" s="5" t="s">
        <v>38</v>
      </c>
      <c r="C15" s="16">
        <f t="shared" si="0"/>
        <v>105</v>
      </c>
      <c r="D15" s="29">
        <v>179</v>
      </c>
      <c r="E15" s="29">
        <v>189</v>
      </c>
      <c r="F15" s="29">
        <v>98</v>
      </c>
      <c r="G15" s="29">
        <v>7</v>
      </c>
      <c r="H15" s="16">
        <f t="shared" si="1"/>
        <v>368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f t="shared" si="2"/>
        <v>179</v>
      </c>
      <c r="R15" s="16">
        <f t="shared" si="3"/>
        <v>189</v>
      </c>
      <c r="S15" s="29">
        <f t="shared" si="4"/>
        <v>98</v>
      </c>
      <c r="T15" s="29">
        <f t="shared" si="5"/>
        <v>7</v>
      </c>
      <c r="U15" s="16">
        <f t="shared" si="6"/>
        <v>105</v>
      </c>
      <c r="V15" s="16">
        <f t="shared" si="7"/>
        <v>368</v>
      </c>
    </row>
    <row r="16" spans="1:22" x14ac:dyDescent="0.25">
      <c r="A16" s="15" t="s">
        <v>39</v>
      </c>
      <c r="B16" s="5" t="s">
        <v>40</v>
      </c>
      <c r="C16" s="16">
        <f t="shared" si="0"/>
        <v>111</v>
      </c>
      <c r="D16" s="29">
        <v>193</v>
      </c>
      <c r="E16" s="29">
        <v>197</v>
      </c>
      <c r="F16" s="29">
        <v>98</v>
      </c>
      <c r="G16" s="29">
        <v>13</v>
      </c>
      <c r="H16" s="16">
        <f t="shared" si="1"/>
        <v>390</v>
      </c>
      <c r="I16" s="16">
        <v>0</v>
      </c>
      <c r="J16" s="16">
        <v>0</v>
      </c>
      <c r="K16" s="16">
        <v>0</v>
      </c>
      <c r="L16" s="16">
        <v>0</v>
      </c>
      <c r="M16" s="16">
        <v>1</v>
      </c>
      <c r="N16" s="16">
        <v>0</v>
      </c>
      <c r="O16" s="16">
        <v>0</v>
      </c>
      <c r="P16" s="16">
        <v>0</v>
      </c>
      <c r="Q16" s="16">
        <f t="shared" si="2"/>
        <v>192</v>
      </c>
      <c r="R16" s="16">
        <f t="shared" si="3"/>
        <v>197</v>
      </c>
      <c r="S16" s="29">
        <f t="shared" si="4"/>
        <v>98</v>
      </c>
      <c r="T16" s="29">
        <f t="shared" si="5"/>
        <v>13</v>
      </c>
      <c r="U16" s="16">
        <f t="shared" si="6"/>
        <v>111</v>
      </c>
      <c r="V16" s="16">
        <f t="shared" si="7"/>
        <v>389</v>
      </c>
    </row>
    <row r="17" spans="1:22" x14ac:dyDescent="0.25">
      <c r="A17" s="15" t="s">
        <v>41</v>
      </c>
      <c r="B17" s="5" t="s">
        <v>42</v>
      </c>
      <c r="C17" s="16">
        <f t="shared" si="0"/>
        <v>116</v>
      </c>
      <c r="D17" s="29">
        <v>203</v>
      </c>
      <c r="E17" s="29">
        <v>192</v>
      </c>
      <c r="F17" s="29">
        <v>104</v>
      </c>
      <c r="G17" s="29">
        <v>12</v>
      </c>
      <c r="H17" s="16">
        <f t="shared" si="1"/>
        <v>395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f t="shared" si="2"/>
        <v>203</v>
      </c>
      <c r="R17" s="16">
        <f t="shared" si="3"/>
        <v>192</v>
      </c>
      <c r="S17" s="29">
        <f t="shared" si="4"/>
        <v>104</v>
      </c>
      <c r="T17" s="29">
        <f t="shared" si="5"/>
        <v>12</v>
      </c>
      <c r="U17" s="16">
        <f t="shared" si="6"/>
        <v>116</v>
      </c>
      <c r="V17" s="16">
        <f t="shared" si="7"/>
        <v>395</v>
      </c>
    </row>
    <row r="18" spans="1:22" x14ac:dyDescent="0.25">
      <c r="A18" s="15" t="s">
        <v>43</v>
      </c>
      <c r="B18" s="5" t="s">
        <v>44</v>
      </c>
      <c r="C18" s="16">
        <f t="shared" si="0"/>
        <v>66</v>
      </c>
      <c r="D18" s="9">
        <v>107</v>
      </c>
      <c r="E18" s="9">
        <v>98</v>
      </c>
      <c r="F18" s="9">
        <v>62</v>
      </c>
      <c r="G18" s="9">
        <v>4</v>
      </c>
      <c r="H18" s="16">
        <f t="shared" si="1"/>
        <v>205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16">
        <f t="shared" si="2"/>
        <v>107</v>
      </c>
      <c r="R18" s="16">
        <f t="shared" si="3"/>
        <v>98</v>
      </c>
      <c r="S18" s="9">
        <f t="shared" si="4"/>
        <v>62</v>
      </c>
      <c r="T18" s="9">
        <f t="shared" si="5"/>
        <v>4</v>
      </c>
      <c r="U18" s="16">
        <f t="shared" si="6"/>
        <v>66</v>
      </c>
      <c r="V18" s="16">
        <f t="shared" si="7"/>
        <v>205</v>
      </c>
    </row>
    <row r="19" spans="1:22" x14ac:dyDescent="0.25">
      <c r="A19" s="76" t="s">
        <v>14</v>
      </c>
      <c r="B19" s="77"/>
      <c r="C19" s="20">
        <f>C9+C10+C11+C12+C13+C14+C15+C16+C17+C18</f>
        <v>1125</v>
      </c>
      <c r="D19" s="20">
        <f t="shared" ref="D19:V19" si="8">D9+D10+D11+D12+D13+D14+D15+D16+D17+D18</f>
        <v>1925</v>
      </c>
      <c r="E19" s="20">
        <f t="shared" si="8"/>
        <v>1787</v>
      </c>
      <c r="F19" s="20">
        <f t="shared" si="8"/>
        <v>1010</v>
      </c>
      <c r="G19" s="20">
        <f t="shared" si="8"/>
        <v>115</v>
      </c>
      <c r="H19" s="20">
        <f>SUM(H9:H18)</f>
        <v>3712</v>
      </c>
      <c r="I19" s="20">
        <f t="shared" si="8"/>
        <v>0</v>
      </c>
      <c r="J19" s="20">
        <f t="shared" si="8"/>
        <v>0</v>
      </c>
      <c r="K19" s="20">
        <f t="shared" si="8"/>
        <v>0</v>
      </c>
      <c r="L19" s="20">
        <f t="shared" si="8"/>
        <v>1</v>
      </c>
      <c r="M19" s="20">
        <f t="shared" si="8"/>
        <v>3</v>
      </c>
      <c r="N19" s="20">
        <f t="shared" si="8"/>
        <v>0</v>
      </c>
      <c r="O19" s="20">
        <f t="shared" si="8"/>
        <v>2</v>
      </c>
      <c r="P19" s="20">
        <f t="shared" si="8"/>
        <v>3</v>
      </c>
      <c r="Q19" s="20">
        <f t="shared" si="8"/>
        <v>1920</v>
      </c>
      <c r="R19" s="20">
        <f t="shared" si="8"/>
        <v>1785</v>
      </c>
      <c r="S19" s="20">
        <f t="shared" si="8"/>
        <v>1010</v>
      </c>
      <c r="T19" s="20">
        <f t="shared" si="8"/>
        <v>115</v>
      </c>
      <c r="U19" s="20">
        <f t="shared" si="8"/>
        <v>1125</v>
      </c>
      <c r="V19" s="20">
        <f t="shared" si="8"/>
        <v>3705</v>
      </c>
    </row>
    <row r="22" spans="1:22" x14ac:dyDescent="0.25">
      <c r="M22" s="75" t="s">
        <v>136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45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57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M27" s="75" t="s">
        <v>46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  <mergeCell ref="M27:U27"/>
    <mergeCell ref="O6:P6"/>
    <mergeCell ref="A19:B19"/>
    <mergeCell ref="M22:U22"/>
    <mergeCell ref="M23:U23"/>
    <mergeCell ref="M26:U26"/>
  </mergeCells>
  <pageMargins left="0.7" right="0.7" top="0.75" bottom="0.75" header="0.3" footer="0.3"/>
  <pageSetup paperSize="5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I27"/>
  <sheetViews>
    <sheetView topLeftCell="A16" workbookViewId="0">
      <selection activeCell="AC11" sqref="AC11"/>
    </sheetView>
  </sheetViews>
  <sheetFormatPr defaultRowHeight="15" x14ac:dyDescent="0.25"/>
  <cols>
    <col min="1" max="1" width="4" customWidth="1"/>
    <col min="2" max="7" width="7" customWidth="1"/>
    <col min="8" max="8" width="7.42578125" customWidth="1"/>
    <col min="9" max="16" width="5.7109375" customWidth="1"/>
    <col min="17" max="21" width="7" customWidth="1"/>
    <col min="22" max="22" width="8.5703125" customWidth="1"/>
    <col min="34" max="34" width="9.5703125" bestFit="1" customWidth="1"/>
  </cols>
  <sheetData>
    <row r="1" spans="1:35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35" x14ac:dyDescent="0.25">
      <c r="A2" s="75" t="s">
        <v>138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3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35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  <c r="AH4" s="33"/>
      <c r="AI4" s="33"/>
    </row>
    <row r="5" spans="1:35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  <c r="AH5" s="33"/>
      <c r="AI5" s="33"/>
    </row>
    <row r="6" spans="1:35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  <c r="AH6" s="33"/>
      <c r="AI6" s="33"/>
    </row>
    <row r="7" spans="1:35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  <c r="AH7" s="33"/>
      <c r="AI7" s="33"/>
    </row>
    <row r="8" spans="1:35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AH8" s="33"/>
      <c r="AI8" s="33"/>
    </row>
    <row r="9" spans="1:35" x14ac:dyDescent="0.25">
      <c r="A9" s="15" t="s">
        <v>25</v>
      </c>
      <c r="B9" s="5" t="s">
        <v>26</v>
      </c>
      <c r="C9" s="16">
        <f>F9+G9</f>
        <v>225</v>
      </c>
      <c r="D9" s="28">
        <v>326</v>
      </c>
      <c r="E9" s="28">
        <v>259</v>
      </c>
      <c r="F9" s="28">
        <v>205</v>
      </c>
      <c r="G9" s="28">
        <v>20</v>
      </c>
      <c r="H9" s="16">
        <f>D9+E9</f>
        <v>585</v>
      </c>
      <c r="I9" s="26">
        <v>1</v>
      </c>
      <c r="J9" s="26">
        <v>1</v>
      </c>
      <c r="K9" s="26">
        <v>3</v>
      </c>
      <c r="L9" s="26">
        <v>2</v>
      </c>
      <c r="M9" s="26">
        <v>0</v>
      </c>
      <c r="N9" s="26">
        <v>0</v>
      </c>
      <c r="O9" s="26">
        <v>1</v>
      </c>
      <c r="P9" s="26">
        <v>0</v>
      </c>
      <c r="Q9" s="16">
        <f>D9+I9+K9-M9-O9</f>
        <v>329</v>
      </c>
      <c r="R9" s="16">
        <f>E9+J9+L9-N9-P9</f>
        <v>262</v>
      </c>
      <c r="S9" s="28">
        <f>F9</f>
        <v>205</v>
      </c>
      <c r="T9" s="28">
        <f>G9</f>
        <v>20</v>
      </c>
      <c r="U9" s="16">
        <f>S9+T9</f>
        <v>225</v>
      </c>
      <c r="V9" s="16">
        <f>Q9+R9</f>
        <v>591</v>
      </c>
      <c r="AH9" s="33"/>
      <c r="AI9" s="33"/>
    </row>
    <row r="10" spans="1:35" x14ac:dyDescent="0.25">
      <c r="A10" s="15" t="s">
        <v>27</v>
      </c>
      <c r="B10" s="5" t="s">
        <v>28</v>
      </c>
      <c r="C10" s="16">
        <f t="shared" ref="C10:C18" si="0">F10+G10</f>
        <v>152</v>
      </c>
      <c r="D10" s="29">
        <v>240</v>
      </c>
      <c r="E10" s="29">
        <v>224</v>
      </c>
      <c r="F10" s="29">
        <v>136</v>
      </c>
      <c r="G10" s="29">
        <v>16</v>
      </c>
      <c r="H10" s="16">
        <f t="shared" ref="H10:H18" si="1">D10+E10</f>
        <v>464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f t="shared" ref="Q10:Q18" si="2">D10+I10+K10-M10-O10</f>
        <v>240</v>
      </c>
      <c r="R10" s="16">
        <f t="shared" ref="R10:R18" si="3">E10+J10+L10-N10-P10</f>
        <v>224</v>
      </c>
      <c r="S10" s="29">
        <f t="shared" ref="S10:S18" si="4">F10</f>
        <v>136</v>
      </c>
      <c r="T10" s="29">
        <f t="shared" ref="T10:T18" si="5">G10</f>
        <v>16</v>
      </c>
      <c r="U10" s="16">
        <f t="shared" ref="U10:U18" si="6">S10+T10</f>
        <v>152</v>
      </c>
      <c r="V10" s="16">
        <f t="shared" ref="V10:V18" si="7">Q10+R10</f>
        <v>464</v>
      </c>
      <c r="AH10" s="33"/>
      <c r="AI10" s="33"/>
    </row>
    <row r="11" spans="1:35" x14ac:dyDescent="0.25">
      <c r="A11" s="15" t="s">
        <v>29</v>
      </c>
      <c r="B11" s="5" t="s">
        <v>30</v>
      </c>
      <c r="C11" s="16">
        <f t="shared" si="0"/>
        <v>106</v>
      </c>
      <c r="D11" s="29">
        <v>207</v>
      </c>
      <c r="E11" s="29">
        <v>167</v>
      </c>
      <c r="F11" s="29">
        <v>103</v>
      </c>
      <c r="G11" s="29">
        <v>3</v>
      </c>
      <c r="H11" s="16">
        <f t="shared" si="1"/>
        <v>374</v>
      </c>
      <c r="I11" s="16">
        <v>0</v>
      </c>
      <c r="J11" s="16">
        <v>1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f t="shared" si="2"/>
        <v>207</v>
      </c>
      <c r="R11" s="16">
        <f t="shared" si="3"/>
        <v>168</v>
      </c>
      <c r="S11" s="29">
        <f t="shared" si="4"/>
        <v>103</v>
      </c>
      <c r="T11" s="29">
        <f t="shared" si="5"/>
        <v>3</v>
      </c>
      <c r="U11" s="16">
        <f t="shared" si="6"/>
        <v>106</v>
      </c>
      <c r="V11" s="16">
        <f t="shared" si="7"/>
        <v>375</v>
      </c>
      <c r="AH11" s="33"/>
      <c r="AI11" s="33"/>
    </row>
    <row r="12" spans="1:35" x14ac:dyDescent="0.25">
      <c r="A12" s="15" t="s">
        <v>31</v>
      </c>
      <c r="B12" s="5" t="s">
        <v>32</v>
      </c>
      <c r="C12" s="16">
        <f t="shared" si="0"/>
        <v>95</v>
      </c>
      <c r="D12" s="29">
        <v>166</v>
      </c>
      <c r="E12" s="29">
        <v>171</v>
      </c>
      <c r="F12" s="29">
        <v>85</v>
      </c>
      <c r="G12" s="29">
        <v>10</v>
      </c>
      <c r="H12" s="16">
        <f t="shared" si="1"/>
        <v>337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f t="shared" si="2"/>
        <v>166</v>
      </c>
      <c r="R12" s="16">
        <f t="shared" si="3"/>
        <v>171</v>
      </c>
      <c r="S12" s="29">
        <f t="shared" si="4"/>
        <v>85</v>
      </c>
      <c r="T12" s="29">
        <f t="shared" si="5"/>
        <v>10</v>
      </c>
      <c r="U12" s="16">
        <f t="shared" si="6"/>
        <v>95</v>
      </c>
      <c r="V12" s="16">
        <f t="shared" si="7"/>
        <v>337</v>
      </c>
    </row>
    <row r="13" spans="1:35" x14ac:dyDescent="0.25">
      <c r="A13" s="15" t="s">
        <v>33</v>
      </c>
      <c r="B13" s="5" t="s">
        <v>34</v>
      </c>
      <c r="C13" s="16">
        <f t="shared" si="0"/>
        <v>116</v>
      </c>
      <c r="D13" s="29">
        <v>150</v>
      </c>
      <c r="E13" s="29">
        <v>122</v>
      </c>
      <c r="F13" s="29">
        <v>101</v>
      </c>
      <c r="G13" s="29">
        <v>15</v>
      </c>
      <c r="H13" s="16">
        <f t="shared" si="1"/>
        <v>272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f t="shared" si="2"/>
        <v>150</v>
      </c>
      <c r="R13" s="16">
        <f t="shared" si="3"/>
        <v>122</v>
      </c>
      <c r="S13" s="29">
        <f t="shared" si="4"/>
        <v>101</v>
      </c>
      <c r="T13" s="29">
        <f t="shared" si="5"/>
        <v>15</v>
      </c>
      <c r="U13" s="16">
        <f t="shared" si="6"/>
        <v>116</v>
      </c>
      <c r="V13" s="16">
        <f t="shared" si="7"/>
        <v>272</v>
      </c>
    </row>
    <row r="14" spans="1:35" x14ac:dyDescent="0.25">
      <c r="A14" s="15" t="s">
        <v>35</v>
      </c>
      <c r="B14" s="5" t="s">
        <v>36</v>
      </c>
      <c r="C14" s="16">
        <f t="shared" si="0"/>
        <v>112</v>
      </c>
      <c r="D14" s="29">
        <v>150</v>
      </c>
      <c r="E14" s="29">
        <v>166</v>
      </c>
      <c r="F14" s="29">
        <v>97</v>
      </c>
      <c r="G14" s="29">
        <v>15</v>
      </c>
      <c r="H14" s="16">
        <f t="shared" si="1"/>
        <v>316</v>
      </c>
      <c r="I14" s="16">
        <v>0</v>
      </c>
      <c r="J14" s="16">
        <v>0</v>
      </c>
      <c r="K14" s="16">
        <v>3</v>
      </c>
      <c r="L14" s="16">
        <v>2</v>
      </c>
      <c r="M14" s="16">
        <v>0</v>
      </c>
      <c r="N14" s="16">
        <v>0</v>
      </c>
      <c r="O14" s="16">
        <v>0</v>
      </c>
      <c r="P14" s="16">
        <v>0</v>
      </c>
      <c r="Q14" s="16">
        <f t="shared" si="2"/>
        <v>153</v>
      </c>
      <c r="R14" s="16">
        <f t="shared" si="3"/>
        <v>168</v>
      </c>
      <c r="S14" s="29">
        <f t="shared" si="4"/>
        <v>97</v>
      </c>
      <c r="T14" s="29">
        <f t="shared" si="5"/>
        <v>15</v>
      </c>
      <c r="U14" s="16">
        <f t="shared" si="6"/>
        <v>112</v>
      </c>
      <c r="V14" s="16">
        <f t="shared" si="7"/>
        <v>321</v>
      </c>
    </row>
    <row r="15" spans="1:35" x14ac:dyDescent="0.25">
      <c r="A15" s="15" t="s">
        <v>37</v>
      </c>
      <c r="B15" s="5" t="s">
        <v>38</v>
      </c>
      <c r="C15" s="16">
        <f t="shared" si="0"/>
        <v>112</v>
      </c>
      <c r="D15" s="29">
        <v>179</v>
      </c>
      <c r="E15" s="29">
        <v>189</v>
      </c>
      <c r="F15" s="29">
        <v>105</v>
      </c>
      <c r="G15" s="29">
        <v>7</v>
      </c>
      <c r="H15" s="16">
        <f t="shared" si="1"/>
        <v>368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f t="shared" si="2"/>
        <v>179</v>
      </c>
      <c r="R15" s="16">
        <f t="shared" si="3"/>
        <v>189</v>
      </c>
      <c r="S15" s="29">
        <f t="shared" si="4"/>
        <v>105</v>
      </c>
      <c r="T15" s="29">
        <f t="shared" si="5"/>
        <v>7</v>
      </c>
      <c r="U15" s="16">
        <f t="shared" si="6"/>
        <v>112</v>
      </c>
      <c r="V15" s="16">
        <f t="shared" si="7"/>
        <v>368</v>
      </c>
    </row>
    <row r="16" spans="1:35" x14ac:dyDescent="0.25">
      <c r="A16" s="15" t="s">
        <v>39</v>
      </c>
      <c r="B16" s="5" t="s">
        <v>40</v>
      </c>
      <c r="C16" s="16">
        <f t="shared" si="0"/>
        <v>124</v>
      </c>
      <c r="D16" s="29">
        <v>192</v>
      </c>
      <c r="E16" s="29">
        <v>197</v>
      </c>
      <c r="F16" s="29">
        <v>111</v>
      </c>
      <c r="G16" s="29">
        <v>13</v>
      </c>
      <c r="H16" s="16">
        <f t="shared" si="1"/>
        <v>389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f t="shared" si="2"/>
        <v>192</v>
      </c>
      <c r="R16" s="16">
        <f t="shared" si="3"/>
        <v>197</v>
      </c>
      <c r="S16" s="29">
        <f t="shared" si="4"/>
        <v>111</v>
      </c>
      <c r="T16" s="29">
        <f t="shared" si="5"/>
        <v>13</v>
      </c>
      <c r="U16" s="16">
        <f t="shared" si="6"/>
        <v>124</v>
      </c>
      <c r="V16" s="16">
        <f t="shared" si="7"/>
        <v>389</v>
      </c>
    </row>
    <row r="17" spans="1:22" x14ac:dyDescent="0.25">
      <c r="A17" s="15" t="s">
        <v>41</v>
      </c>
      <c r="B17" s="5" t="s">
        <v>42</v>
      </c>
      <c r="C17" s="16">
        <f t="shared" si="0"/>
        <v>128</v>
      </c>
      <c r="D17" s="29">
        <v>203</v>
      </c>
      <c r="E17" s="29">
        <v>192</v>
      </c>
      <c r="F17" s="29">
        <v>116</v>
      </c>
      <c r="G17" s="29">
        <v>12</v>
      </c>
      <c r="H17" s="16">
        <f t="shared" si="1"/>
        <v>395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f t="shared" si="2"/>
        <v>203</v>
      </c>
      <c r="R17" s="16">
        <f t="shared" si="3"/>
        <v>192</v>
      </c>
      <c r="S17" s="29">
        <f t="shared" si="4"/>
        <v>116</v>
      </c>
      <c r="T17" s="29">
        <f t="shared" si="5"/>
        <v>12</v>
      </c>
      <c r="U17" s="16">
        <f t="shared" si="6"/>
        <v>128</v>
      </c>
      <c r="V17" s="16">
        <f t="shared" si="7"/>
        <v>395</v>
      </c>
    </row>
    <row r="18" spans="1:22" x14ac:dyDescent="0.25">
      <c r="A18" s="15" t="s">
        <v>43</v>
      </c>
      <c r="B18" s="5" t="s">
        <v>44</v>
      </c>
      <c r="C18" s="16">
        <f t="shared" si="0"/>
        <v>70</v>
      </c>
      <c r="D18" s="9">
        <v>107</v>
      </c>
      <c r="E18" s="9">
        <v>98</v>
      </c>
      <c r="F18" s="9">
        <v>66</v>
      </c>
      <c r="G18" s="9">
        <v>4</v>
      </c>
      <c r="H18" s="16">
        <f t="shared" si="1"/>
        <v>205</v>
      </c>
      <c r="I18" s="27">
        <v>0</v>
      </c>
      <c r="J18" s="27">
        <v>0</v>
      </c>
      <c r="K18" s="27">
        <v>1</v>
      </c>
      <c r="L18" s="27">
        <v>3</v>
      </c>
      <c r="M18" s="27">
        <v>0</v>
      </c>
      <c r="N18" s="27">
        <v>1</v>
      </c>
      <c r="O18" s="27">
        <v>0</v>
      </c>
      <c r="P18" s="27">
        <v>0</v>
      </c>
      <c r="Q18" s="16">
        <f t="shared" si="2"/>
        <v>108</v>
      </c>
      <c r="R18" s="16">
        <f t="shared" si="3"/>
        <v>100</v>
      </c>
      <c r="S18" s="9">
        <f t="shared" si="4"/>
        <v>66</v>
      </c>
      <c r="T18" s="9">
        <f t="shared" si="5"/>
        <v>4</v>
      </c>
      <c r="U18" s="16">
        <f t="shared" si="6"/>
        <v>70</v>
      </c>
      <c r="V18" s="16">
        <f t="shared" si="7"/>
        <v>208</v>
      </c>
    </row>
    <row r="19" spans="1:22" x14ac:dyDescent="0.25">
      <c r="A19" s="76" t="s">
        <v>14</v>
      </c>
      <c r="B19" s="77"/>
      <c r="C19" s="20">
        <f>C9+C10+C11+C12+C13+C14+C15+C16+C17+C18</f>
        <v>1240</v>
      </c>
      <c r="D19" s="20">
        <f t="shared" ref="D19:V19" si="8">D9+D10+D11+D12+D13+D14+D15+D16+D17+D18</f>
        <v>1920</v>
      </c>
      <c r="E19" s="20">
        <f t="shared" si="8"/>
        <v>1785</v>
      </c>
      <c r="F19" s="20">
        <f t="shared" si="8"/>
        <v>1125</v>
      </c>
      <c r="G19" s="20">
        <f t="shared" si="8"/>
        <v>115</v>
      </c>
      <c r="H19" s="20">
        <f>SUM(H9:H18)</f>
        <v>3705</v>
      </c>
      <c r="I19" s="20">
        <f t="shared" si="8"/>
        <v>1</v>
      </c>
      <c r="J19" s="20">
        <f t="shared" si="8"/>
        <v>2</v>
      </c>
      <c r="K19" s="20">
        <f t="shared" si="8"/>
        <v>7</v>
      </c>
      <c r="L19" s="20">
        <f t="shared" si="8"/>
        <v>7</v>
      </c>
      <c r="M19" s="20">
        <f t="shared" si="8"/>
        <v>0</v>
      </c>
      <c r="N19" s="20">
        <f t="shared" si="8"/>
        <v>1</v>
      </c>
      <c r="O19" s="20">
        <f t="shared" si="8"/>
        <v>1</v>
      </c>
      <c r="P19" s="20">
        <f t="shared" si="8"/>
        <v>0</v>
      </c>
      <c r="Q19" s="20">
        <f t="shared" si="8"/>
        <v>1927</v>
      </c>
      <c r="R19" s="20">
        <f t="shared" si="8"/>
        <v>1793</v>
      </c>
      <c r="S19" s="20">
        <f t="shared" si="8"/>
        <v>1125</v>
      </c>
      <c r="T19" s="20">
        <f t="shared" si="8"/>
        <v>115</v>
      </c>
      <c r="U19" s="20">
        <f t="shared" si="8"/>
        <v>1240</v>
      </c>
      <c r="V19" s="20">
        <f t="shared" si="8"/>
        <v>3720</v>
      </c>
    </row>
    <row r="22" spans="1:22" x14ac:dyDescent="0.25">
      <c r="M22" s="75" t="s">
        <v>139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45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57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M27" s="75" t="s">
        <v>46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M27:U27"/>
    <mergeCell ref="O6:P6"/>
    <mergeCell ref="A19:B19"/>
    <mergeCell ref="M22:U22"/>
    <mergeCell ref="M23:U23"/>
    <mergeCell ref="M26:U26"/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</mergeCells>
  <pageMargins left="0.7" right="0.7" top="0.75" bottom="0.75" header="0.3" footer="0.3"/>
  <pageSetup paperSize="5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7479D-4CAB-4169-93FF-B5563DFBD372}">
  <dimension ref="A1:AA27"/>
  <sheetViews>
    <sheetView zoomScale="110" zoomScaleNormal="110" workbookViewId="0">
      <selection activeCell="Y22" sqref="Y22"/>
    </sheetView>
  </sheetViews>
  <sheetFormatPr defaultRowHeight="15" x14ac:dyDescent="0.25"/>
  <cols>
    <col min="1" max="1" width="4.140625" customWidth="1"/>
    <col min="3" max="8" width="7.5703125" customWidth="1"/>
    <col min="9" max="16" width="5.7109375" customWidth="1"/>
    <col min="17" max="22" width="7.5703125" customWidth="1"/>
  </cols>
  <sheetData>
    <row r="1" spans="1:27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7" x14ac:dyDescent="0.25">
      <c r="A2" s="75" t="s">
        <v>141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7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7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7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7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7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7" x14ac:dyDescent="0.25">
      <c r="A9" s="15" t="s">
        <v>25</v>
      </c>
      <c r="B9" s="5" t="s">
        <v>26</v>
      </c>
      <c r="C9" s="16">
        <f>F9+G9</f>
        <v>225</v>
      </c>
      <c r="D9" s="28">
        <v>329</v>
      </c>
      <c r="E9" s="28">
        <v>262</v>
      </c>
      <c r="F9" s="28">
        <v>205</v>
      </c>
      <c r="G9" s="28">
        <v>20</v>
      </c>
      <c r="H9" s="16">
        <f>D9+E9</f>
        <v>591</v>
      </c>
      <c r="I9" s="16">
        <v>0</v>
      </c>
      <c r="J9" s="16">
        <v>0</v>
      </c>
      <c r="K9" s="16">
        <v>0</v>
      </c>
      <c r="L9" s="16">
        <v>0</v>
      </c>
      <c r="M9" s="26">
        <v>1</v>
      </c>
      <c r="N9" s="26">
        <v>0</v>
      </c>
      <c r="O9" s="16">
        <v>0</v>
      </c>
      <c r="P9" s="16">
        <v>0</v>
      </c>
      <c r="Q9" s="1">
        <f>D9+I9+K9+-M9-O9</f>
        <v>328</v>
      </c>
      <c r="R9" s="16">
        <f>E9+J9+L9-N9-P9</f>
        <v>262</v>
      </c>
      <c r="S9" s="28">
        <f>F9</f>
        <v>205</v>
      </c>
      <c r="T9" s="28">
        <f>G9</f>
        <v>20</v>
      </c>
      <c r="U9" s="16">
        <f>S9+T9</f>
        <v>225</v>
      </c>
      <c r="V9" s="16">
        <f>Q9+R9</f>
        <v>590</v>
      </c>
      <c r="AA9" s="19"/>
    </row>
    <row r="10" spans="1:27" x14ac:dyDescent="0.25">
      <c r="A10" s="15" t="s">
        <v>27</v>
      </c>
      <c r="B10" s="5" t="s">
        <v>28</v>
      </c>
      <c r="C10" s="16">
        <f t="shared" ref="C10:C18" si="0">F10+G10</f>
        <v>152</v>
      </c>
      <c r="D10" s="29">
        <v>240</v>
      </c>
      <c r="E10" s="29">
        <v>224</v>
      </c>
      <c r="F10" s="29">
        <v>136</v>
      </c>
      <c r="G10" s="29">
        <v>16</v>
      </c>
      <c r="H10" s="16">
        <f t="shared" ref="H10:H18" si="1">D10+E10</f>
        <v>464</v>
      </c>
      <c r="I10" s="16">
        <v>1</v>
      </c>
      <c r="J10" s="16">
        <v>0</v>
      </c>
      <c r="K10" s="16">
        <v>0</v>
      </c>
      <c r="L10" s="16">
        <v>0</v>
      </c>
      <c r="M10" s="16">
        <v>1</v>
      </c>
      <c r="N10" s="16">
        <v>1</v>
      </c>
      <c r="O10" s="16">
        <v>0</v>
      </c>
      <c r="P10" s="16">
        <v>0</v>
      </c>
      <c r="Q10" s="1">
        <f t="shared" ref="Q10:Q18" si="2">D10+I10+K10+-M10-O10</f>
        <v>240</v>
      </c>
      <c r="R10" s="16">
        <f t="shared" ref="R10:R18" si="3">E10+J10+L10-N10-P10</f>
        <v>223</v>
      </c>
      <c r="S10" s="29">
        <f t="shared" ref="S10:S18" si="4">F10</f>
        <v>136</v>
      </c>
      <c r="T10" s="29">
        <f t="shared" ref="T10:T18" si="5">G10</f>
        <v>16</v>
      </c>
      <c r="U10" s="16">
        <f t="shared" ref="U10:U18" si="6">S10+T10</f>
        <v>152</v>
      </c>
      <c r="V10" s="16">
        <f t="shared" ref="V10:V18" si="7">Q10+R10</f>
        <v>463</v>
      </c>
    </row>
    <row r="11" spans="1:27" x14ac:dyDescent="0.25">
      <c r="A11" s="15" t="s">
        <v>29</v>
      </c>
      <c r="B11" s="5" t="s">
        <v>30</v>
      </c>
      <c r="C11" s="16">
        <f t="shared" si="0"/>
        <v>106</v>
      </c>
      <c r="D11" s="29">
        <v>207</v>
      </c>
      <c r="E11" s="29">
        <v>168</v>
      </c>
      <c r="F11" s="29">
        <v>103</v>
      </c>
      <c r="G11" s="29">
        <v>3</v>
      </c>
      <c r="H11" s="16">
        <f t="shared" si="1"/>
        <v>375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">
        <f t="shared" si="2"/>
        <v>207</v>
      </c>
      <c r="R11" s="16">
        <f t="shared" si="3"/>
        <v>168</v>
      </c>
      <c r="S11" s="29">
        <f t="shared" si="4"/>
        <v>103</v>
      </c>
      <c r="T11" s="29">
        <f t="shared" si="5"/>
        <v>3</v>
      </c>
      <c r="U11" s="16">
        <f t="shared" si="6"/>
        <v>106</v>
      </c>
      <c r="V11" s="16">
        <f t="shared" si="7"/>
        <v>375</v>
      </c>
    </row>
    <row r="12" spans="1:27" x14ac:dyDescent="0.25">
      <c r="A12" s="15" t="s">
        <v>31</v>
      </c>
      <c r="B12" s="5" t="s">
        <v>32</v>
      </c>
      <c r="C12" s="16">
        <f t="shared" si="0"/>
        <v>95</v>
      </c>
      <c r="D12" s="29">
        <v>166</v>
      </c>
      <c r="E12" s="29">
        <v>171</v>
      </c>
      <c r="F12" s="29">
        <v>85</v>
      </c>
      <c r="G12" s="29">
        <v>10</v>
      </c>
      <c r="H12" s="16">
        <f t="shared" si="1"/>
        <v>337</v>
      </c>
      <c r="I12" s="16">
        <v>0</v>
      </c>
      <c r="J12" s="16">
        <v>1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">
        <f t="shared" si="2"/>
        <v>166</v>
      </c>
      <c r="R12" s="16">
        <f t="shared" si="3"/>
        <v>172</v>
      </c>
      <c r="S12" s="29">
        <f t="shared" si="4"/>
        <v>85</v>
      </c>
      <c r="T12" s="29">
        <f t="shared" si="5"/>
        <v>10</v>
      </c>
      <c r="U12" s="16">
        <f t="shared" si="6"/>
        <v>95</v>
      </c>
      <c r="V12" s="16">
        <f t="shared" si="7"/>
        <v>338</v>
      </c>
    </row>
    <row r="13" spans="1:27" x14ac:dyDescent="0.25">
      <c r="A13" s="15" t="s">
        <v>33</v>
      </c>
      <c r="B13" s="5" t="s">
        <v>34</v>
      </c>
      <c r="C13" s="16">
        <f t="shared" si="0"/>
        <v>116</v>
      </c>
      <c r="D13" s="29">
        <v>150</v>
      </c>
      <c r="E13" s="29">
        <v>122</v>
      </c>
      <c r="F13" s="29">
        <v>101</v>
      </c>
      <c r="G13" s="29">
        <v>15</v>
      </c>
      <c r="H13" s="16">
        <f t="shared" si="1"/>
        <v>272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">
        <f t="shared" si="2"/>
        <v>150</v>
      </c>
      <c r="R13" s="16">
        <f t="shared" si="3"/>
        <v>122</v>
      </c>
      <c r="S13" s="29">
        <f t="shared" si="4"/>
        <v>101</v>
      </c>
      <c r="T13" s="29">
        <f t="shared" si="5"/>
        <v>15</v>
      </c>
      <c r="U13" s="16">
        <f t="shared" si="6"/>
        <v>116</v>
      </c>
      <c r="V13" s="16">
        <f t="shared" si="7"/>
        <v>272</v>
      </c>
    </row>
    <row r="14" spans="1:27" x14ac:dyDescent="0.25">
      <c r="A14" s="15" t="s">
        <v>35</v>
      </c>
      <c r="B14" s="5" t="s">
        <v>36</v>
      </c>
      <c r="C14" s="16">
        <f t="shared" si="0"/>
        <v>112</v>
      </c>
      <c r="D14" s="29">
        <v>153</v>
      </c>
      <c r="E14" s="29">
        <v>168</v>
      </c>
      <c r="F14" s="29">
        <v>97</v>
      </c>
      <c r="G14" s="29">
        <v>15</v>
      </c>
      <c r="H14" s="16">
        <f t="shared" si="1"/>
        <v>321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">
        <f t="shared" si="2"/>
        <v>153</v>
      </c>
      <c r="R14" s="16">
        <f t="shared" si="3"/>
        <v>168</v>
      </c>
      <c r="S14" s="29">
        <f t="shared" si="4"/>
        <v>97</v>
      </c>
      <c r="T14" s="29">
        <f t="shared" si="5"/>
        <v>15</v>
      </c>
      <c r="U14" s="16">
        <f t="shared" si="6"/>
        <v>112</v>
      </c>
      <c r="V14" s="16">
        <f t="shared" si="7"/>
        <v>321</v>
      </c>
    </row>
    <row r="15" spans="1:27" x14ac:dyDescent="0.25">
      <c r="A15" s="15" t="s">
        <v>37</v>
      </c>
      <c r="B15" s="5" t="s">
        <v>38</v>
      </c>
      <c r="C15" s="16">
        <f t="shared" si="0"/>
        <v>112</v>
      </c>
      <c r="D15" s="29">
        <v>179</v>
      </c>
      <c r="E15" s="29">
        <v>189</v>
      </c>
      <c r="F15" s="29">
        <v>105</v>
      </c>
      <c r="G15" s="29">
        <v>7</v>
      </c>
      <c r="H15" s="16">
        <f t="shared" si="1"/>
        <v>368</v>
      </c>
      <c r="I15" s="16">
        <v>1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">
        <f t="shared" si="2"/>
        <v>180</v>
      </c>
      <c r="R15" s="16">
        <f t="shared" si="3"/>
        <v>189</v>
      </c>
      <c r="S15" s="29">
        <f t="shared" si="4"/>
        <v>105</v>
      </c>
      <c r="T15" s="29">
        <f t="shared" si="5"/>
        <v>7</v>
      </c>
      <c r="U15" s="16">
        <f t="shared" si="6"/>
        <v>112</v>
      </c>
      <c r="V15" s="16">
        <f t="shared" si="7"/>
        <v>369</v>
      </c>
    </row>
    <row r="16" spans="1:27" x14ac:dyDescent="0.25">
      <c r="A16" s="15" t="s">
        <v>39</v>
      </c>
      <c r="B16" s="5" t="s">
        <v>40</v>
      </c>
      <c r="C16" s="16">
        <f t="shared" si="0"/>
        <v>124</v>
      </c>
      <c r="D16" s="29">
        <v>192</v>
      </c>
      <c r="E16" s="29">
        <v>197</v>
      </c>
      <c r="F16" s="29">
        <v>111</v>
      </c>
      <c r="G16" s="29">
        <v>13</v>
      </c>
      <c r="H16" s="16">
        <f t="shared" si="1"/>
        <v>389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1</v>
      </c>
      <c r="O16" s="16">
        <v>0</v>
      </c>
      <c r="P16" s="16">
        <v>0</v>
      </c>
      <c r="Q16" s="1">
        <f t="shared" si="2"/>
        <v>192</v>
      </c>
      <c r="R16" s="16">
        <f t="shared" si="3"/>
        <v>196</v>
      </c>
      <c r="S16" s="29">
        <f t="shared" si="4"/>
        <v>111</v>
      </c>
      <c r="T16" s="29">
        <f t="shared" si="5"/>
        <v>13</v>
      </c>
      <c r="U16" s="16">
        <f t="shared" si="6"/>
        <v>124</v>
      </c>
      <c r="V16" s="16">
        <f t="shared" si="7"/>
        <v>388</v>
      </c>
    </row>
    <row r="17" spans="1:22" x14ac:dyDescent="0.25">
      <c r="A17" s="15" t="s">
        <v>41</v>
      </c>
      <c r="B17" s="5" t="s">
        <v>42</v>
      </c>
      <c r="C17" s="16">
        <f t="shared" si="0"/>
        <v>128</v>
      </c>
      <c r="D17" s="29">
        <v>203</v>
      </c>
      <c r="E17" s="29">
        <v>192</v>
      </c>
      <c r="F17" s="29">
        <v>116</v>
      </c>
      <c r="G17" s="29">
        <v>12</v>
      </c>
      <c r="H17" s="16">
        <f t="shared" si="1"/>
        <v>395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">
        <f t="shared" si="2"/>
        <v>203</v>
      </c>
      <c r="R17" s="16">
        <f t="shared" si="3"/>
        <v>192</v>
      </c>
      <c r="S17" s="29">
        <f t="shared" si="4"/>
        <v>116</v>
      </c>
      <c r="T17" s="29">
        <f t="shared" si="5"/>
        <v>12</v>
      </c>
      <c r="U17" s="16">
        <f t="shared" si="6"/>
        <v>128</v>
      </c>
      <c r="V17" s="16">
        <f t="shared" si="7"/>
        <v>395</v>
      </c>
    </row>
    <row r="18" spans="1:22" x14ac:dyDescent="0.25">
      <c r="A18" s="15" t="s">
        <v>43</v>
      </c>
      <c r="B18" s="5" t="s">
        <v>44</v>
      </c>
      <c r="C18" s="16">
        <f t="shared" si="0"/>
        <v>70</v>
      </c>
      <c r="D18" s="9">
        <v>108</v>
      </c>
      <c r="E18" s="9">
        <v>100</v>
      </c>
      <c r="F18" s="9">
        <v>66</v>
      </c>
      <c r="G18" s="9">
        <v>4</v>
      </c>
      <c r="H18" s="16">
        <f t="shared" si="1"/>
        <v>208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">
        <f t="shared" si="2"/>
        <v>108</v>
      </c>
      <c r="R18" s="16">
        <f t="shared" si="3"/>
        <v>100</v>
      </c>
      <c r="S18" s="9">
        <f t="shared" si="4"/>
        <v>66</v>
      </c>
      <c r="T18" s="9">
        <f t="shared" si="5"/>
        <v>4</v>
      </c>
      <c r="U18" s="16">
        <f t="shared" si="6"/>
        <v>70</v>
      </c>
      <c r="V18" s="16">
        <f t="shared" si="7"/>
        <v>208</v>
      </c>
    </row>
    <row r="19" spans="1:22" x14ac:dyDescent="0.25">
      <c r="A19" s="76" t="s">
        <v>14</v>
      </c>
      <c r="B19" s="77"/>
      <c r="C19" s="20">
        <f>C9+C10+C11+C12+C13+C14+C15+C16+C17+C18</f>
        <v>1240</v>
      </c>
      <c r="D19" s="20">
        <f t="shared" ref="D19:V19" si="8">D9+D10+D11+D12+D13+D14+D15+D16+D17+D18</f>
        <v>1927</v>
      </c>
      <c r="E19" s="20">
        <f t="shared" si="8"/>
        <v>1793</v>
      </c>
      <c r="F19" s="20">
        <f t="shared" si="8"/>
        <v>1125</v>
      </c>
      <c r="G19" s="20">
        <f t="shared" si="8"/>
        <v>115</v>
      </c>
      <c r="H19" s="20">
        <f t="shared" si="8"/>
        <v>3720</v>
      </c>
      <c r="I19" s="20">
        <f t="shared" si="8"/>
        <v>2</v>
      </c>
      <c r="J19" s="20">
        <f t="shared" si="8"/>
        <v>1</v>
      </c>
      <c r="K19" s="20">
        <f t="shared" si="8"/>
        <v>0</v>
      </c>
      <c r="L19" s="20">
        <f t="shared" si="8"/>
        <v>0</v>
      </c>
      <c r="M19" s="20">
        <f t="shared" si="8"/>
        <v>2</v>
      </c>
      <c r="N19" s="20">
        <f t="shared" si="8"/>
        <v>2</v>
      </c>
      <c r="O19" s="20">
        <f t="shared" si="8"/>
        <v>0</v>
      </c>
      <c r="P19" s="20">
        <f t="shared" si="8"/>
        <v>0</v>
      </c>
      <c r="Q19" s="20">
        <f t="shared" si="8"/>
        <v>1927</v>
      </c>
      <c r="R19" s="20">
        <f t="shared" si="8"/>
        <v>1792</v>
      </c>
      <c r="S19" s="20">
        <f t="shared" si="8"/>
        <v>1125</v>
      </c>
      <c r="T19" s="20">
        <f t="shared" si="8"/>
        <v>115</v>
      </c>
      <c r="U19" s="20">
        <f t="shared" si="8"/>
        <v>1240</v>
      </c>
      <c r="V19" s="20">
        <f t="shared" si="8"/>
        <v>3719</v>
      </c>
    </row>
    <row r="22" spans="1:22" x14ac:dyDescent="0.25">
      <c r="M22" s="75" t="s">
        <v>140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45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57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M27" s="75" t="s">
        <v>46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M27:U27"/>
    <mergeCell ref="O6:P6"/>
    <mergeCell ref="A19:B19"/>
    <mergeCell ref="M22:U22"/>
    <mergeCell ref="M23:U23"/>
    <mergeCell ref="M26:U26"/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</mergeCells>
  <pageMargins left="0.7" right="0.7" top="0.75" bottom="0.25" header="0.3" footer="0.3"/>
  <pageSetup paperSize="5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1435D-10E1-48FF-B244-80771E5712A5}">
  <dimension ref="A1:V27"/>
  <sheetViews>
    <sheetView workbookViewId="0">
      <selection activeCell="V35" sqref="V35"/>
    </sheetView>
  </sheetViews>
  <sheetFormatPr defaultRowHeight="15" x14ac:dyDescent="0.25"/>
  <cols>
    <col min="1" max="1" width="4.140625" customWidth="1"/>
    <col min="2" max="2" width="5.7109375" customWidth="1"/>
    <col min="3" max="8" width="7.7109375" customWidth="1"/>
    <col min="9" max="16" width="5.7109375" customWidth="1"/>
    <col min="17" max="22" width="7.710937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142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16">
        <f>F9+G9</f>
        <v>225</v>
      </c>
      <c r="D9" s="28">
        <v>328</v>
      </c>
      <c r="E9" s="28">
        <v>262</v>
      </c>
      <c r="F9" s="28">
        <v>205</v>
      </c>
      <c r="G9" s="28">
        <v>20</v>
      </c>
      <c r="H9" s="16">
        <f>D9+E9</f>
        <v>590</v>
      </c>
      <c r="I9" s="16">
        <v>0</v>
      </c>
      <c r="J9" s="16">
        <v>0</v>
      </c>
      <c r="K9" s="16">
        <v>0</v>
      </c>
      <c r="L9" s="16">
        <v>0</v>
      </c>
      <c r="M9" s="26">
        <v>0</v>
      </c>
      <c r="N9" s="26">
        <v>0</v>
      </c>
      <c r="O9" s="16">
        <v>1</v>
      </c>
      <c r="P9" s="16">
        <v>1</v>
      </c>
      <c r="Q9" s="1">
        <f>D9+I9+K9-M9-O9</f>
        <v>327</v>
      </c>
      <c r="R9" s="16">
        <f>E9+J9+L9-N9-P9</f>
        <v>261</v>
      </c>
      <c r="S9" s="28">
        <f>F9</f>
        <v>205</v>
      </c>
      <c r="T9" s="28">
        <f>G9</f>
        <v>20</v>
      </c>
      <c r="U9" s="16">
        <f>S9+T9</f>
        <v>225</v>
      </c>
      <c r="V9" s="16">
        <f>Q9+R9</f>
        <v>588</v>
      </c>
    </row>
    <row r="10" spans="1:22" x14ac:dyDescent="0.25">
      <c r="A10" s="15" t="s">
        <v>27</v>
      </c>
      <c r="B10" s="5" t="s">
        <v>28</v>
      </c>
      <c r="C10" s="16">
        <f t="shared" ref="C10:C18" si="0">F10+G10</f>
        <v>152</v>
      </c>
      <c r="D10" s="29">
        <v>240</v>
      </c>
      <c r="E10" s="29">
        <v>223</v>
      </c>
      <c r="F10" s="29">
        <v>136</v>
      </c>
      <c r="G10" s="29">
        <v>16</v>
      </c>
      <c r="H10" s="16">
        <f t="shared" ref="H10:H18" si="1">D10+E10</f>
        <v>463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">
        <f t="shared" ref="Q10:Q18" si="2">D10+I10+K10-M10-O10</f>
        <v>240</v>
      </c>
      <c r="R10" s="16">
        <f t="shared" ref="R10:R18" si="3">E10+J10+L10-N10-P10</f>
        <v>223</v>
      </c>
      <c r="S10" s="29">
        <f t="shared" ref="S10:S18" si="4">F10</f>
        <v>136</v>
      </c>
      <c r="T10" s="29">
        <f t="shared" ref="T10:T18" si="5">G10</f>
        <v>16</v>
      </c>
      <c r="U10" s="16">
        <f t="shared" ref="U10:U18" si="6">S10+T10</f>
        <v>152</v>
      </c>
      <c r="V10" s="16">
        <f t="shared" ref="V10:V18" si="7">Q10+R10</f>
        <v>463</v>
      </c>
    </row>
    <row r="11" spans="1:22" x14ac:dyDescent="0.25">
      <c r="A11" s="15" t="s">
        <v>29</v>
      </c>
      <c r="B11" s="5" t="s">
        <v>30</v>
      </c>
      <c r="C11" s="16">
        <f t="shared" si="0"/>
        <v>106</v>
      </c>
      <c r="D11" s="29">
        <v>207</v>
      </c>
      <c r="E11" s="29">
        <v>168</v>
      </c>
      <c r="F11" s="29">
        <v>103</v>
      </c>
      <c r="G11" s="29">
        <v>3</v>
      </c>
      <c r="H11" s="16">
        <f t="shared" si="1"/>
        <v>375</v>
      </c>
      <c r="I11" s="16">
        <v>1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">
        <f t="shared" si="2"/>
        <v>208</v>
      </c>
      <c r="R11" s="16">
        <f t="shared" si="3"/>
        <v>168</v>
      </c>
      <c r="S11" s="29">
        <f t="shared" si="4"/>
        <v>103</v>
      </c>
      <c r="T11" s="29">
        <f t="shared" si="5"/>
        <v>3</v>
      </c>
      <c r="U11" s="16">
        <f t="shared" si="6"/>
        <v>106</v>
      </c>
      <c r="V11" s="16">
        <f t="shared" si="7"/>
        <v>376</v>
      </c>
    </row>
    <row r="12" spans="1:22" x14ac:dyDescent="0.25">
      <c r="A12" s="15" t="s">
        <v>31</v>
      </c>
      <c r="B12" s="5" t="s">
        <v>32</v>
      </c>
      <c r="C12" s="16">
        <f t="shared" si="0"/>
        <v>95</v>
      </c>
      <c r="D12" s="29">
        <v>166</v>
      </c>
      <c r="E12" s="29">
        <v>172</v>
      </c>
      <c r="F12" s="29">
        <v>85</v>
      </c>
      <c r="G12" s="29">
        <v>10</v>
      </c>
      <c r="H12" s="16">
        <f t="shared" si="1"/>
        <v>338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">
        <f t="shared" si="2"/>
        <v>166</v>
      </c>
      <c r="R12" s="16">
        <f t="shared" si="3"/>
        <v>172</v>
      </c>
      <c r="S12" s="29">
        <f t="shared" si="4"/>
        <v>85</v>
      </c>
      <c r="T12" s="29">
        <f t="shared" si="5"/>
        <v>10</v>
      </c>
      <c r="U12" s="16">
        <f t="shared" si="6"/>
        <v>95</v>
      </c>
      <c r="V12" s="16">
        <f t="shared" si="7"/>
        <v>338</v>
      </c>
    </row>
    <row r="13" spans="1:22" x14ac:dyDescent="0.25">
      <c r="A13" s="15" t="s">
        <v>33</v>
      </c>
      <c r="B13" s="5" t="s">
        <v>34</v>
      </c>
      <c r="C13" s="16">
        <f t="shared" si="0"/>
        <v>116</v>
      </c>
      <c r="D13" s="29">
        <v>150</v>
      </c>
      <c r="E13" s="29">
        <v>122</v>
      </c>
      <c r="F13" s="29">
        <v>101</v>
      </c>
      <c r="G13" s="29">
        <v>15</v>
      </c>
      <c r="H13" s="16">
        <f t="shared" si="1"/>
        <v>272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">
        <f t="shared" si="2"/>
        <v>150</v>
      </c>
      <c r="R13" s="16">
        <f t="shared" si="3"/>
        <v>122</v>
      </c>
      <c r="S13" s="29">
        <f t="shared" si="4"/>
        <v>101</v>
      </c>
      <c r="T13" s="29">
        <f t="shared" si="5"/>
        <v>15</v>
      </c>
      <c r="U13" s="16">
        <f t="shared" si="6"/>
        <v>116</v>
      </c>
      <c r="V13" s="16">
        <f t="shared" si="7"/>
        <v>272</v>
      </c>
    </row>
    <row r="14" spans="1:22" x14ac:dyDescent="0.25">
      <c r="A14" s="15" t="s">
        <v>35</v>
      </c>
      <c r="B14" s="5" t="s">
        <v>36</v>
      </c>
      <c r="C14" s="16">
        <f t="shared" si="0"/>
        <v>112</v>
      </c>
      <c r="D14" s="29">
        <v>153</v>
      </c>
      <c r="E14" s="29">
        <v>168</v>
      </c>
      <c r="F14" s="29">
        <v>97</v>
      </c>
      <c r="G14" s="29">
        <v>15</v>
      </c>
      <c r="H14" s="16">
        <f t="shared" si="1"/>
        <v>321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">
        <f t="shared" si="2"/>
        <v>153</v>
      </c>
      <c r="R14" s="16">
        <f t="shared" si="3"/>
        <v>168</v>
      </c>
      <c r="S14" s="29">
        <f t="shared" si="4"/>
        <v>97</v>
      </c>
      <c r="T14" s="29">
        <f t="shared" si="5"/>
        <v>15</v>
      </c>
      <c r="U14" s="16">
        <f t="shared" si="6"/>
        <v>112</v>
      </c>
      <c r="V14" s="16">
        <f t="shared" si="7"/>
        <v>321</v>
      </c>
    </row>
    <row r="15" spans="1:22" x14ac:dyDescent="0.25">
      <c r="A15" s="15" t="s">
        <v>37</v>
      </c>
      <c r="B15" s="5" t="s">
        <v>38</v>
      </c>
      <c r="C15" s="16">
        <f t="shared" si="0"/>
        <v>112</v>
      </c>
      <c r="D15" s="29">
        <v>180</v>
      </c>
      <c r="E15" s="29">
        <v>189</v>
      </c>
      <c r="F15" s="29">
        <v>105</v>
      </c>
      <c r="G15" s="29">
        <v>7</v>
      </c>
      <c r="H15" s="16">
        <f t="shared" si="1"/>
        <v>369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1</v>
      </c>
      <c r="P15" s="16">
        <v>0</v>
      </c>
      <c r="Q15" s="1">
        <f t="shared" si="2"/>
        <v>179</v>
      </c>
      <c r="R15" s="16">
        <f t="shared" si="3"/>
        <v>189</v>
      </c>
      <c r="S15" s="29">
        <f t="shared" si="4"/>
        <v>105</v>
      </c>
      <c r="T15" s="29">
        <f t="shared" si="5"/>
        <v>7</v>
      </c>
      <c r="U15" s="16">
        <f t="shared" si="6"/>
        <v>112</v>
      </c>
      <c r="V15" s="16">
        <f t="shared" si="7"/>
        <v>368</v>
      </c>
    </row>
    <row r="16" spans="1:22" x14ac:dyDescent="0.25">
      <c r="A16" s="15" t="s">
        <v>39</v>
      </c>
      <c r="B16" s="5" t="s">
        <v>40</v>
      </c>
      <c r="C16" s="16">
        <f t="shared" si="0"/>
        <v>124</v>
      </c>
      <c r="D16" s="29">
        <v>192</v>
      </c>
      <c r="E16" s="29">
        <v>196</v>
      </c>
      <c r="F16" s="29">
        <v>111</v>
      </c>
      <c r="G16" s="29">
        <v>13</v>
      </c>
      <c r="H16" s="16">
        <f t="shared" si="1"/>
        <v>388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">
        <f t="shared" si="2"/>
        <v>192</v>
      </c>
      <c r="R16" s="16">
        <f t="shared" si="3"/>
        <v>196</v>
      </c>
      <c r="S16" s="29">
        <f t="shared" si="4"/>
        <v>111</v>
      </c>
      <c r="T16" s="29">
        <f t="shared" si="5"/>
        <v>13</v>
      </c>
      <c r="U16" s="16">
        <f t="shared" si="6"/>
        <v>124</v>
      </c>
      <c r="V16" s="16">
        <f t="shared" si="7"/>
        <v>388</v>
      </c>
    </row>
    <row r="17" spans="1:22" x14ac:dyDescent="0.25">
      <c r="A17" s="15" t="s">
        <v>41</v>
      </c>
      <c r="B17" s="5" t="s">
        <v>42</v>
      </c>
      <c r="C17" s="16">
        <f t="shared" si="0"/>
        <v>128</v>
      </c>
      <c r="D17" s="29">
        <v>203</v>
      </c>
      <c r="E17" s="29">
        <v>192</v>
      </c>
      <c r="F17" s="29">
        <v>116</v>
      </c>
      <c r="G17" s="29">
        <v>12</v>
      </c>
      <c r="H17" s="16">
        <f t="shared" si="1"/>
        <v>395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">
        <f t="shared" si="2"/>
        <v>203</v>
      </c>
      <c r="R17" s="16">
        <f t="shared" si="3"/>
        <v>192</v>
      </c>
      <c r="S17" s="29">
        <f t="shared" si="4"/>
        <v>116</v>
      </c>
      <c r="T17" s="29">
        <f t="shared" si="5"/>
        <v>12</v>
      </c>
      <c r="U17" s="16">
        <f t="shared" si="6"/>
        <v>128</v>
      </c>
      <c r="V17" s="16">
        <f t="shared" si="7"/>
        <v>395</v>
      </c>
    </row>
    <row r="18" spans="1:22" x14ac:dyDescent="0.25">
      <c r="A18" s="15" t="s">
        <v>43</v>
      </c>
      <c r="B18" s="5" t="s">
        <v>44</v>
      </c>
      <c r="C18" s="16">
        <f t="shared" si="0"/>
        <v>70</v>
      </c>
      <c r="D18" s="9">
        <v>108</v>
      </c>
      <c r="E18" s="9">
        <v>100</v>
      </c>
      <c r="F18" s="9">
        <v>66</v>
      </c>
      <c r="G18" s="9">
        <v>4</v>
      </c>
      <c r="H18" s="16">
        <f t="shared" si="1"/>
        <v>208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">
        <f t="shared" si="2"/>
        <v>108</v>
      </c>
      <c r="R18" s="16">
        <f t="shared" si="3"/>
        <v>100</v>
      </c>
      <c r="S18" s="9">
        <f t="shared" si="4"/>
        <v>66</v>
      </c>
      <c r="T18" s="9">
        <f t="shared" si="5"/>
        <v>4</v>
      </c>
      <c r="U18" s="16">
        <f t="shared" si="6"/>
        <v>70</v>
      </c>
      <c r="V18" s="16">
        <f t="shared" si="7"/>
        <v>208</v>
      </c>
    </row>
    <row r="19" spans="1:22" x14ac:dyDescent="0.25">
      <c r="A19" s="76" t="s">
        <v>14</v>
      </c>
      <c r="B19" s="77"/>
      <c r="C19" s="20">
        <f>C9+C10+C11+C12+C13+C14+C15+C16+C17+C18</f>
        <v>1240</v>
      </c>
      <c r="D19" s="20">
        <f t="shared" ref="D19:V19" si="8">D9+D10+D11+D12+D13+D14+D15+D16+D17+D18</f>
        <v>1927</v>
      </c>
      <c r="E19" s="20">
        <f t="shared" si="8"/>
        <v>1792</v>
      </c>
      <c r="F19" s="20">
        <f t="shared" si="8"/>
        <v>1125</v>
      </c>
      <c r="G19" s="20">
        <f t="shared" si="8"/>
        <v>115</v>
      </c>
      <c r="H19" s="20">
        <f t="shared" si="8"/>
        <v>3719</v>
      </c>
      <c r="I19" s="20">
        <f t="shared" si="8"/>
        <v>1</v>
      </c>
      <c r="J19" s="20">
        <f t="shared" si="8"/>
        <v>0</v>
      </c>
      <c r="K19" s="20">
        <v>0</v>
      </c>
      <c r="L19" s="20">
        <f t="shared" si="8"/>
        <v>0</v>
      </c>
      <c r="M19" s="20">
        <f t="shared" si="8"/>
        <v>0</v>
      </c>
      <c r="N19" s="20">
        <f t="shared" si="8"/>
        <v>0</v>
      </c>
      <c r="O19" s="20">
        <f t="shared" si="8"/>
        <v>2</v>
      </c>
      <c r="P19" s="20">
        <f t="shared" si="8"/>
        <v>1</v>
      </c>
      <c r="Q19" s="20">
        <f t="shared" si="8"/>
        <v>1926</v>
      </c>
      <c r="R19" s="20">
        <f t="shared" si="8"/>
        <v>1791</v>
      </c>
      <c r="S19" s="20">
        <f t="shared" si="8"/>
        <v>1125</v>
      </c>
      <c r="T19" s="20">
        <f t="shared" si="8"/>
        <v>115</v>
      </c>
      <c r="U19" s="20">
        <f t="shared" si="8"/>
        <v>1240</v>
      </c>
      <c r="V19" s="20">
        <f t="shared" si="8"/>
        <v>3717</v>
      </c>
    </row>
    <row r="22" spans="1:22" x14ac:dyDescent="0.25">
      <c r="M22" s="75" t="s">
        <v>143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45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57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M27" s="75" t="s">
        <v>46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M27:U27"/>
    <mergeCell ref="O6:P6"/>
    <mergeCell ref="A19:B19"/>
    <mergeCell ref="M22:U22"/>
    <mergeCell ref="M23:U23"/>
    <mergeCell ref="M26:U26"/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</mergeCells>
  <pageMargins left="0.7" right="0.7" top="0.75" bottom="0.75" header="0.3" footer="0.3"/>
  <pageSetup paperSize="5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8126F-2CEC-4691-902C-8DAA20594847}">
  <dimension ref="A1:AF27"/>
  <sheetViews>
    <sheetView workbookViewId="0">
      <selection activeCell="V34" sqref="V34"/>
    </sheetView>
  </sheetViews>
  <sheetFormatPr defaultRowHeight="15" x14ac:dyDescent="0.25"/>
  <cols>
    <col min="1" max="1" width="4.5703125" customWidth="1"/>
    <col min="2" max="2" width="5.28515625" customWidth="1"/>
    <col min="3" max="7" width="6.7109375" customWidth="1"/>
    <col min="8" max="8" width="7.85546875" customWidth="1"/>
    <col min="9" max="21" width="6.7109375" customWidth="1"/>
    <col min="22" max="22" width="8.28515625" customWidth="1"/>
  </cols>
  <sheetData>
    <row r="1" spans="1:3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32" x14ac:dyDescent="0.25">
      <c r="A2" s="75" t="s">
        <v>144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3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3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3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3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  <c r="AF7" t="s">
        <v>101</v>
      </c>
    </row>
    <row r="8" spans="1:3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32" x14ac:dyDescent="0.25">
      <c r="A9" s="15" t="s">
        <v>25</v>
      </c>
      <c r="B9" s="5" t="s">
        <v>26</v>
      </c>
      <c r="C9" s="28">
        <f>F9+G9</f>
        <v>225</v>
      </c>
      <c r="D9" s="1">
        <v>327</v>
      </c>
      <c r="E9" s="28">
        <v>261</v>
      </c>
      <c r="F9" s="28">
        <v>205</v>
      </c>
      <c r="G9" s="28">
        <v>20</v>
      </c>
      <c r="H9" s="16">
        <f>D9+E9</f>
        <v>588</v>
      </c>
      <c r="I9" s="16">
        <v>0</v>
      </c>
      <c r="J9" s="16">
        <v>0</v>
      </c>
      <c r="K9" s="16">
        <v>0</v>
      </c>
      <c r="L9" s="16">
        <v>0</v>
      </c>
      <c r="M9" s="26">
        <v>0</v>
      </c>
      <c r="N9" s="26">
        <v>0</v>
      </c>
      <c r="O9" s="16">
        <v>0</v>
      </c>
      <c r="P9" s="16">
        <v>0</v>
      </c>
      <c r="Q9" s="1">
        <f>D9+I9+K9-M9-O9</f>
        <v>327</v>
      </c>
      <c r="R9" s="16">
        <f>E9+J9+L9-N9-P9</f>
        <v>261</v>
      </c>
      <c r="S9" s="28">
        <f>F9</f>
        <v>205</v>
      </c>
      <c r="T9" s="28">
        <f>G9</f>
        <v>20</v>
      </c>
      <c r="U9" s="16">
        <f>S9+T9</f>
        <v>225</v>
      </c>
      <c r="V9" s="16">
        <f>Q9+R9</f>
        <v>588</v>
      </c>
    </row>
    <row r="10" spans="1:32" x14ac:dyDescent="0.25">
      <c r="A10" s="15" t="s">
        <v>27</v>
      </c>
      <c r="B10" s="5" t="s">
        <v>28</v>
      </c>
      <c r="C10" s="29">
        <f t="shared" ref="C10:C18" si="0">F10+G10</f>
        <v>152</v>
      </c>
      <c r="D10" s="1">
        <v>240</v>
      </c>
      <c r="E10" s="29">
        <v>223</v>
      </c>
      <c r="F10" s="29">
        <v>136</v>
      </c>
      <c r="G10" s="29">
        <v>16</v>
      </c>
      <c r="H10" s="16">
        <f t="shared" ref="H10:H18" si="1">D10+E10</f>
        <v>463</v>
      </c>
      <c r="I10" s="16">
        <v>0</v>
      </c>
      <c r="J10" s="16">
        <v>1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">
        <f t="shared" ref="Q10:Q18" si="2">D10+I10+K10-M10-O10</f>
        <v>240</v>
      </c>
      <c r="R10" s="16">
        <f t="shared" ref="R10:R18" si="3">E10+J10+L10-N10-P10</f>
        <v>224</v>
      </c>
      <c r="S10" s="29">
        <f t="shared" ref="S10:S18" si="4">F10</f>
        <v>136</v>
      </c>
      <c r="T10" s="29">
        <f t="shared" ref="T10:T18" si="5">G10</f>
        <v>16</v>
      </c>
      <c r="U10" s="16">
        <f t="shared" ref="U10:U18" si="6">S10+T10</f>
        <v>152</v>
      </c>
      <c r="V10" s="16">
        <f t="shared" ref="V10:V18" si="7">Q10+R10</f>
        <v>464</v>
      </c>
    </row>
    <row r="11" spans="1:32" x14ac:dyDescent="0.25">
      <c r="A11" s="15" t="s">
        <v>29</v>
      </c>
      <c r="B11" s="5" t="s">
        <v>30</v>
      </c>
      <c r="C11" s="29">
        <f t="shared" si="0"/>
        <v>106</v>
      </c>
      <c r="D11" s="1">
        <v>208</v>
      </c>
      <c r="E11" s="29">
        <v>168</v>
      </c>
      <c r="F11" s="29">
        <v>103</v>
      </c>
      <c r="G11" s="29">
        <v>3</v>
      </c>
      <c r="H11" s="16">
        <f t="shared" si="1"/>
        <v>376</v>
      </c>
      <c r="I11" s="16">
        <v>1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">
        <f t="shared" si="2"/>
        <v>209</v>
      </c>
      <c r="R11" s="16">
        <f t="shared" si="3"/>
        <v>168</v>
      </c>
      <c r="S11" s="29">
        <f t="shared" si="4"/>
        <v>103</v>
      </c>
      <c r="T11" s="29">
        <f t="shared" si="5"/>
        <v>3</v>
      </c>
      <c r="U11" s="16">
        <f t="shared" si="6"/>
        <v>106</v>
      </c>
      <c r="V11" s="16">
        <f t="shared" si="7"/>
        <v>377</v>
      </c>
    </row>
    <row r="12" spans="1:32" x14ac:dyDescent="0.25">
      <c r="A12" s="15" t="s">
        <v>31</v>
      </c>
      <c r="B12" s="5" t="s">
        <v>32</v>
      </c>
      <c r="C12" s="29">
        <f t="shared" si="0"/>
        <v>95</v>
      </c>
      <c r="D12" s="1">
        <v>166</v>
      </c>
      <c r="E12" s="29">
        <v>172</v>
      </c>
      <c r="F12" s="29">
        <v>85</v>
      </c>
      <c r="G12" s="29">
        <v>10</v>
      </c>
      <c r="H12" s="16">
        <f t="shared" si="1"/>
        <v>338</v>
      </c>
      <c r="I12" s="16">
        <v>0</v>
      </c>
      <c r="J12" s="16">
        <v>0</v>
      </c>
      <c r="K12" s="16">
        <v>0</v>
      </c>
      <c r="L12" s="16">
        <v>0</v>
      </c>
      <c r="M12" s="16">
        <v>1</v>
      </c>
      <c r="N12" s="16">
        <v>0</v>
      </c>
      <c r="O12" s="16">
        <v>0</v>
      </c>
      <c r="P12" s="16">
        <v>0</v>
      </c>
      <c r="Q12" s="1">
        <f t="shared" si="2"/>
        <v>165</v>
      </c>
      <c r="R12" s="16">
        <f t="shared" si="3"/>
        <v>172</v>
      </c>
      <c r="S12" s="29">
        <f t="shared" si="4"/>
        <v>85</v>
      </c>
      <c r="T12" s="29">
        <f t="shared" si="5"/>
        <v>10</v>
      </c>
      <c r="U12" s="16">
        <f t="shared" si="6"/>
        <v>95</v>
      </c>
      <c r="V12" s="16">
        <f t="shared" si="7"/>
        <v>337</v>
      </c>
    </row>
    <row r="13" spans="1:32" x14ac:dyDescent="0.25">
      <c r="A13" s="15" t="s">
        <v>33</v>
      </c>
      <c r="B13" s="5" t="s">
        <v>34</v>
      </c>
      <c r="C13" s="29">
        <f t="shared" si="0"/>
        <v>116</v>
      </c>
      <c r="D13" s="1">
        <v>150</v>
      </c>
      <c r="E13" s="29">
        <v>122</v>
      </c>
      <c r="F13" s="29">
        <v>101</v>
      </c>
      <c r="G13" s="29">
        <v>15</v>
      </c>
      <c r="H13" s="16">
        <f t="shared" si="1"/>
        <v>272</v>
      </c>
      <c r="I13" s="16">
        <v>0</v>
      </c>
      <c r="J13" s="16">
        <v>1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">
        <f t="shared" si="2"/>
        <v>150</v>
      </c>
      <c r="R13" s="16">
        <f t="shared" si="3"/>
        <v>123</v>
      </c>
      <c r="S13" s="29">
        <f t="shared" si="4"/>
        <v>101</v>
      </c>
      <c r="T13" s="29">
        <f t="shared" si="5"/>
        <v>15</v>
      </c>
      <c r="U13" s="16">
        <f t="shared" si="6"/>
        <v>116</v>
      </c>
      <c r="V13" s="16">
        <f t="shared" si="7"/>
        <v>273</v>
      </c>
    </row>
    <row r="14" spans="1:32" x14ac:dyDescent="0.25">
      <c r="A14" s="15" t="s">
        <v>35</v>
      </c>
      <c r="B14" s="5" t="s">
        <v>36</v>
      </c>
      <c r="C14" s="29">
        <f t="shared" si="0"/>
        <v>112</v>
      </c>
      <c r="D14" s="1">
        <v>153</v>
      </c>
      <c r="E14" s="29">
        <v>168</v>
      </c>
      <c r="F14" s="29">
        <v>97</v>
      </c>
      <c r="G14" s="29">
        <v>15</v>
      </c>
      <c r="H14" s="16">
        <f t="shared" si="1"/>
        <v>321</v>
      </c>
      <c r="I14" s="16">
        <v>1</v>
      </c>
      <c r="J14" s="16">
        <v>0</v>
      </c>
      <c r="K14" s="16">
        <v>0</v>
      </c>
      <c r="L14" s="16">
        <v>0</v>
      </c>
      <c r="M14" s="16">
        <v>0</v>
      </c>
      <c r="N14" s="16">
        <v>1</v>
      </c>
      <c r="O14" s="16">
        <v>0</v>
      </c>
      <c r="P14" s="16">
        <v>0</v>
      </c>
      <c r="Q14" s="1">
        <f t="shared" si="2"/>
        <v>154</v>
      </c>
      <c r="R14" s="16">
        <f t="shared" si="3"/>
        <v>167</v>
      </c>
      <c r="S14" s="29">
        <f t="shared" si="4"/>
        <v>97</v>
      </c>
      <c r="T14" s="29">
        <f t="shared" si="5"/>
        <v>15</v>
      </c>
      <c r="U14" s="16">
        <f t="shared" si="6"/>
        <v>112</v>
      </c>
      <c r="V14" s="16">
        <f t="shared" si="7"/>
        <v>321</v>
      </c>
    </row>
    <row r="15" spans="1:32" x14ac:dyDescent="0.25">
      <c r="A15" s="15" t="s">
        <v>37</v>
      </c>
      <c r="B15" s="5" t="s">
        <v>38</v>
      </c>
      <c r="C15" s="29">
        <f t="shared" si="0"/>
        <v>112</v>
      </c>
      <c r="D15" s="1">
        <v>179</v>
      </c>
      <c r="E15" s="29">
        <v>189</v>
      </c>
      <c r="F15" s="29">
        <v>105</v>
      </c>
      <c r="G15" s="29">
        <v>7</v>
      </c>
      <c r="H15" s="16">
        <f t="shared" si="1"/>
        <v>368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">
        <f t="shared" si="2"/>
        <v>179</v>
      </c>
      <c r="R15" s="16">
        <f t="shared" si="3"/>
        <v>189</v>
      </c>
      <c r="S15" s="29">
        <f t="shared" si="4"/>
        <v>105</v>
      </c>
      <c r="T15" s="29">
        <f t="shared" si="5"/>
        <v>7</v>
      </c>
      <c r="U15" s="16">
        <f t="shared" si="6"/>
        <v>112</v>
      </c>
      <c r="V15" s="16">
        <f t="shared" si="7"/>
        <v>368</v>
      </c>
    </row>
    <row r="16" spans="1:32" x14ac:dyDescent="0.25">
      <c r="A16" s="15" t="s">
        <v>39</v>
      </c>
      <c r="B16" s="5" t="s">
        <v>40</v>
      </c>
      <c r="C16" s="29">
        <f t="shared" si="0"/>
        <v>124</v>
      </c>
      <c r="D16" s="1">
        <v>192</v>
      </c>
      <c r="E16" s="29">
        <v>196</v>
      </c>
      <c r="F16" s="29">
        <v>111</v>
      </c>
      <c r="G16" s="29">
        <v>13</v>
      </c>
      <c r="H16" s="16">
        <f t="shared" si="1"/>
        <v>388</v>
      </c>
      <c r="I16" s="16">
        <v>1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">
        <f t="shared" si="2"/>
        <v>193</v>
      </c>
      <c r="R16" s="16">
        <f t="shared" si="3"/>
        <v>196</v>
      </c>
      <c r="S16" s="29">
        <f t="shared" si="4"/>
        <v>111</v>
      </c>
      <c r="T16" s="29">
        <f t="shared" si="5"/>
        <v>13</v>
      </c>
      <c r="U16" s="16">
        <f t="shared" si="6"/>
        <v>124</v>
      </c>
      <c r="V16" s="16">
        <f t="shared" si="7"/>
        <v>389</v>
      </c>
    </row>
    <row r="17" spans="1:22" x14ac:dyDescent="0.25">
      <c r="A17" s="15" t="s">
        <v>41</v>
      </c>
      <c r="B17" s="5" t="s">
        <v>42</v>
      </c>
      <c r="C17" s="29">
        <f t="shared" si="0"/>
        <v>128</v>
      </c>
      <c r="D17" s="1">
        <v>203</v>
      </c>
      <c r="E17" s="29">
        <v>192</v>
      </c>
      <c r="F17" s="29">
        <v>116</v>
      </c>
      <c r="G17" s="29">
        <v>12</v>
      </c>
      <c r="H17" s="16">
        <f t="shared" si="1"/>
        <v>395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">
        <f t="shared" si="2"/>
        <v>203</v>
      </c>
      <c r="R17" s="16">
        <f t="shared" si="3"/>
        <v>192</v>
      </c>
      <c r="S17" s="29">
        <f t="shared" si="4"/>
        <v>116</v>
      </c>
      <c r="T17" s="29">
        <f t="shared" si="5"/>
        <v>12</v>
      </c>
      <c r="U17" s="16">
        <f t="shared" si="6"/>
        <v>128</v>
      </c>
      <c r="V17" s="16">
        <f t="shared" si="7"/>
        <v>395</v>
      </c>
    </row>
    <row r="18" spans="1:22" x14ac:dyDescent="0.25">
      <c r="A18" s="15" t="s">
        <v>43</v>
      </c>
      <c r="B18" s="5" t="s">
        <v>44</v>
      </c>
      <c r="C18" s="9">
        <f t="shared" si="0"/>
        <v>70</v>
      </c>
      <c r="D18" s="1">
        <v>108</v>
      </c>
      <c r="E18" s="9">
        <v>100</v>
      </c>
      <c r="F18" s="9">
        <v>66</v>
      </c>
      <c r="G18" s="9">
        <v>4</v>
      </c>
      <c r="H18" s="16">
        <f t="shared" si="1"/>
        <v>208</v>
      </c>
      <c r="I18" s="16">
        <v>0</v>
      </c>
      <c r="J18" s="16">
        <v>0</v>
      </c>
      <c r="K18" s="16">
        <v>0</v>
      </c>
      <c r="L18" s="16">
        <v>0</v>
      </c>
      <c r="M18" s="27">
        <v>0</v>
      </c>
      <c r="N18" s="27">
        <v>0</v>
      </c>
      <c r="O18" s="16">
        <v>0</v>
      </c>
      <c r="P18" s="16">
        <v>0</v>
      </c>
      <c r="Q18" s="1">
        <f t="shared" si="2"/>
        <v>108</v>
      </c>
      <c r="R18" s="16">
        <f t="shared" si="3"/>
        <v>100</v>
      </c>
      <c r="S18" s="9">
        <f t="shared" si="4"/>
        <v>66</v>
      </c>
      <c r="T18" s="9">
        <f t="shared" si="5"/>
        <v>4</v>
      </c>
      <c r="U18" s="16">
        <f t="shared" si="6"/>
        <v>70</v>
      </c>
      <c r="V18" s="16">
        <f t="shared" si="7"/>
        <v>208</v>
      </c>
    </row>
    <row r="19" spans="1:22" x14ac:dyDescent="0.25">
      <c r="A19" s="76" t="s">
        <v>14</v>
      </c>
      <c r="B19" s="77"/>
      <c r="C19" s="20">
        <f>C9+C10+C11+C12+C13+C14+C15+C16+C17+C18</f>
        <v>1240</v>
      </c>
      <c r="D19" s="20">
        <f t="shared" ref="D19:V19" si="8">D9+D10+D11+D12+D13+D14+D15+D16+D17+D18</f>
        <v>1926</v>
      </c>
      <c r="E19" s="20">
        <f t="shared" si="8"/>
        <v>1791</v>
      </c>
      <c r="F19" s="20">
        <f t="shared" si="8"/>
        <v>1125</v>
      </c>
      <c r="G19" s="20">
        <f t="shared" si="8"/>
        <v>115</v>
      </c>
      <c r="H19" s="20">
        <f t="shared" si="8"/>
        <v>3717</v>
      </c>
      <c r="I19" s="20">
        <f t="shared" si="8"/>
        <v>3</v>
      </c>
      <c r="J19" s="20">
        <f t="shared" si="8"/>
        <v>2</v>
      </c>
      <c r="K19" s="20">
        <f t="shared" si="8"/>
        <v>0</v>
      </c>
      <c r="L19" s="20">
        <f t="shared" si="8"/>
        <v>0</v>
      </c>
      <c r="M19" s="20">
        <f t="shared" si="8"/>
        <v>1</v>
      </c>
      <c r="N19" s="20">
        <f t="shared" si="8"/>
        <v>1</v>
      </c>
      <c r="O19" s="20">
        <f t="shared" si="8"/>
        <v>0</v>
      </c>
      <c r="P19" s="20">
        <f t="shared" si="8"/>
        <v>0</v>
      </c>
      <c r="Q19" s="20">
        <f t="shared" si="8"/>
        <v>1928</v>
      </c>
      <c r="R19" s="20">
        <f t="shared" si="8"/>
        <v>1792</v>
      </c>
      <c r="S19" s="20">
        <f t="shared" si="8"/>
        <v>1125</v>
      </c>
      <c r="T19" s="20">
        <f t="shared" si="8"/>
        <v>115</v>
      </c>
      <c r="U19" s="20">
        <f t="shared" si="8"/>
        <v>1240</v>
      </c>
      <c r="V19" s="20">
        <f t="shared" si="8"/>
        <v>3720</v>
      </c>
    </row>
    <row r="22" spans="1:22" x14ac:dyDescent="0.25">
      <c r="M22" s="75" t="s">
        <v>145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45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57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M27" s="75" t="s">
        <v>46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  <mergeCell ref="M27:U27"/>
    <mergeCell ref="O6:P6"/>
    <mergeCell ref="A19:B19"/>
    <mergeCell ref="M22:U22"/>
    <mergeCell ref="M23:U23"/>
    <mergeCell ref="M26:U26"/>
  </mergeCells>
  <pageMargins left="0.7" right="0.7" top="0.75" bottom="0.75" header="0.3" footer="0.3"/>
  <pageSetup paperSize="5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A92BF-B1FD-47CC-8C57-EC5A5EBDF4C0}">
  <dimension ref="A1:AH27"/>
  <sheetViews>
    <sheetView workbookViewId="0">
      <selection activeCell="V31" sqref="V31"/>
    </sheetView>
  </sheetViews>
  <sheetFormatPr defaultRowHeight="15" x14ac:dyDescent="0.25"/>
  <cols>
    <col min="1" max="1" width="4.85546875" customWidth="1"/>
    <col min="2" max="2" width="6.42578125" customWidth="1"/>
    <col min="3" max="7" width="6.5703125" customWidth="1"/>
    <col min="8" max="8" width="8.7109375" customWidth="1"/>
    <col min="9" max="21" width="6.5703125" customWidth="1"/>
    <col min="22" max="22" width="8.5703125" customWidth="1"/>
    <col min="32" max="32" width="10.5703125" bestFit="1" customWidth="1"/>
  </cols>
  <sheetData>
    <row r="1" spans="1:34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34" x14ac:dyDescent="0.25">
      <c r="A2" s="75" t="s">
        <v>146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34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AF3" s="33">
        <v>3721</v>
      </c>
      <c r="AG3" s="33"/>
      <c r="AH3" s="24"/>
    </row>
    <row r="4" spans="1:34" ht="15.75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  <c r="AF4" s="33"/>
      <c r="AG4" s="33">
        <v>685</v>
      </c>
      <c r="AH4" s="24"/>
    </row>
    <row r="5" spans="1:34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  <c r="AF5" s="33">
        <f>AF3-AG4</f>
        <v>3036</v>
      </c>
      <c r="AG5" s="33"/>
    </row>
    <row r="6" spans="1:34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  <c r="AF6" s="33"/>
      <c r="AG6" s="33">
        <v>2832</v>
      </c>
    </row>
    <row r="7" spans="1:34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  <c r="AF7" s="33">
        <f>AF5-AG6</f>
        <v>204</v>
      </c>
      <c r="AG7" s="33"/>
    </row>
    <row r="8" spans="1:34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AF8" s="33"/>
      <c r="AG8" s="33"/>
    </row>
    <row r="9" spans="1:34" x14ac:dyDescent="0.25">
      <c r="A9" s="15" t="s">
        <v>25</v>
      </c>
      <c r="B9" s="5" t="s">
        <v>26</v>
      </c>
      <c r="C9" s="28">
        <f>F9+G9</f>
        <v>225</v>
      </c>
      <c r="D9" s="1">
        <v>327</v>
      </c>
      <c r="E9" s="28">
        <v>261</v>
      </c>
      <c r="F9" s="28">
        <v>205</v>
      </c>
      <c r="G9" s="28">
        <v>20</v>
      </c>
      <c r="H9" s="16">
        <f>D9+E9</f>
        <v>588</v>
      </c>
      <c r="I9" s="16">
        <v>1</v>
      </c>
      <c r="J9" s="16">
        <v>0</v>
      </c>
      <c r="K9" s="16">
        <v>0</v>
      </c>
      <c r="L9" s="16">
        <v>0</v>
      </c>
      <c r="M9" s="26">
        <v>0</v>
      </c>
      <c r="N9" s="26">
        <v>0</v>
      </c>
      <c r="O9" s="16">
        <v>0</v>
      </c>
      <c r="P9" s="16">
        <v>0</v>
      </c>
      <c r="Q9" s="1">
        <f>D9+I9+K9-M9-O9</f>
        <v>328</v>
      </c>
      <c r="R9" s="16">
        <f>E9+J9+L9-N9-P9</f>
        <v>261</v>
      </c>
      <c r="S9" s="28">
        <f>F9+0</f>
        <v>205</v>
      </c>
      <c r="T9" s="28">
        <f>G9+0</f>
        <v>20</v>
      </c>
      <c r="U9" s="16">
        <f>S9+T9</f>
        <v>225</v>
      </c>
      <c r="V9" s="16">
        <f>Q9+R9</f>
        <v>589</v>
      </c>
      <c r="AF9" s="33"/>
      <c r="AG9" s="33"/>
    </row>
    <row r="10" spans="1:34" x14ac:dyDescent="0.25">
      <c r="A10" s="15" t="s">
        <v>27</v>
      </c>
      <c r="B10" s="5" t="s">
        <v>28</v>
      </c>
      <c r="C10" s="29">
        <f t="shared" ref="C10:C18" si="0">F10+G10</f>
        <v>152</v>
      </c>
      <c r="D10" s="1">
        <v>240</v>
      </c>
      <c r="E10" s="29">
        <v>224</v>
      </c>
      <c r="F10" s="29">
        <v>136</v>
      </c>
      <c r="G10" s="29">
        <v>16</v>
      </c>
      <c r="H10" s="16">
        <f t="shared" ref="H10:H18" si="1">D10+E10</f>
        <v>464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">
        <f t="shared" ref="Q10:Q18" si="2">D10+I10+K10-M10-O10</f>
        <v>240</v>
      </c>
      <c r="R10" s="16">
        <f t="shared" ref="R10:R18" si="3">E10+J10+L10-N10-P10</f>
        <v>224</v>
      </c>
      <c r="S10" s="29">
        <f t="shared" ref="S10:S18" si="4">F10+0</f>
        <v>136</v>
      </c>
      <c r="T10" s="29">
        <f t="shared" ref="T10:T18" si="5">G10+0</f>
        <v>16</v>
      </c>
      <c r="U10" s="16">
        <f t="shared" ref="U10:U18" si="6">S10+T10</f>
        <v>152</v>
      </c>
      <c r="V10" s="16">
        <f t="shared" ref="V10:V18" si="7">Q10+R10</f>
        <v>464</v>
      </c>
    </row>
    <row r="11" spans="1:34" x14ac:dyDescent="0.25">
      <c r="A11" s="15" t="s">
        <v>29</v>
      </c>
      <c r="B11" s="5" t="s">
        <v>30</v>
      </c>
      <c r="C11" s="29">
        <f t="shared" si="0"/>
        <v>106</v>
      </c>
      <c r="D11" s="1">
        <v>209</v>
      </c>
      <c r="E11" s="29">
        <v>168</v>
      </c>
      <c r="F11" s="29">
        <v>103</v>
      </c>
      <c r="G11" s="29">
        <v>3</v>
      </c>
      <c r="H11" s="16">
        <f t="shared" si="1"/>
        <v>377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">
        <f t="shared" si="2"/>
        <v>209</v>
      </c>
      <c r="R11" s="16">
        <f t="shared" si="3"/>
        <v>168</v>
      </c>
      <c r="S11" s="29">
        <f t="shared" si="4"/>
        <v>103</v>
      </c>
      <c r="T11" s="29">
        <f t="shared" si="5"/>
        <v>3</v>
      </c>
      <c r="U11" s="16">
        <f t="shared" si="6"/>
        <v>106</v>
      </c>
      <c r="V11" s="16">
        <f t="shared" si="7"/>
        <v>377</v>
      </c>
    </row>
    <row r="12" spans="1:34" x14ac:dyDescent="0.25">
      <c r="A12" s="15" t="s">
        <v>31</v>
      </c>
      <c r="B12" s="5" t="s">
        <v>32</v>
      </c>
      <c r="C12" s="29">
        <f t="shared" si="0"/>
        <v>95</v>
      </c>
      <c r="D12" s="1">
        <v>165</v>
      </c>
      <c r="E12" s="29">
        <v>172</v>
      </c>
      <c r="F12" s="29">
        <v>85</v>
      </c>
      <c r="G12" s="29">
        <v>10</v>
      </c>
      <c r="H12" s="16">
        <f t="shared" si="1"/>
        <v>337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">
        <f t="shared" si="2"/>
        <v>165</v>
      </c>
      <c r="R12" s="16">
        <f t="shared" si="3"/>
        <v>172</v>
      </c>
      <c r="S12" s="29">
        <f t="shared" si="4"/>
        <v>85</v>
      </c>
      <c r="T12" s="29">
        <f t="shared" si="5"/>
        <v>10</v>
      </c>
      <c r="U12" s="16">
        <f t="shared" si="6"/>
        <v>95</v>
      </c>
      <c r="V12" s="16">
        <f t="shared" si="7"/>
        <v>337</v>
      </c>
    </row>
    <row r="13" spans="1:34" x14ac:dyDescent="0.25">
      <c r="A13" s="15" t="s">
        <v>33</v>
      </c>
      <c r="B13" s="5" t="s">
        <v>34</v>
      </c>
      <c r="C13" s="29">
        <f t="shared" si="0"/>
        <v>116</v>
      </c>
      <c r="D13" s="1">
        <v>150</v>
      </c>
      <c r="E13" s="29">
        <v>123</v>
      </c>
      <c r="F13" s="29">
        <v>101</v>
      </c>
      <c r="G13" s="29">
        <v>15</v>
      </c>
      <c r="H13" s="16">
        <f t="shared" si="1"/>
        <v>273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">
        <f t="shared" si="2"/>
        <v>150</v>
      </c>
      <c r="R13" s="16">
        <f t="shared" si="3"/>
        <v>123</v>
      </c>
      <c r="S13" s="29">
        <f t="shared" si="4"/>
        <v>101</v>
      </c>
      <c r="T13" s="29">
        <f t="shared" si="5"/>
        <v>15</v>
      </c>
      <c r="U13" s="16">
        <f t="shared" si="6"/>
        <v>116</v>
      </c>
      <c r="V13" s="16">
        <f t="shared" si="7"/>
        <v>273</v>
      </c>
    </row>
    <row r="14" spans="1:34" x14ac:dyDescent="0.25">
      <c r="A14" s="15" t="s">
        <v>35</v>
      </c>
      <c r="B14" s="5" t="s">
        <v>36</v>
      </c>
      <c r="C14" s="29">
        <f t="shared" si="0"/>
        <v>112</v>
      </c>
      <c r="D14" s="1">
        <v>154</v>
      </c>
      <c r="E14" s="29">
        <v>167</v>
      </c>
      <c r="F14" s="29">
        <v>97</v>
      </c>
      <c r="G14" s="29">
        <v>15</v>
      </c>
      <c r="H14" s="16">
        <f t="shared" si="1"/>
        <v>321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">
        <f t="shared" si="2"/>
        <v>154</v>
      </c>
      <c r="R14" s="16">
        <f t="shared" si="3"/>
        <v>167</v>
      </c>
      <c r="S14" s="29">
        <f t="shared" si="4"/>
        <v>97</v>
      </c>
      <c r="T14" s="29">
        <f t="shared" si="5"/>
        <v>15</v>
      </c>
      <c r="U14" s="16">
        <f t="shared" si="6"/>
        <v>112</v>
      </c>
      <c r="V14" s="16">
        <f t="shared" si="7"/>
        <v>321</v>
      </c>
    </row>
    <row r="15" spans="1:34" x14ac:dyDescent="0.25">
      <c r="A15" s="15" t="s">
        <v>37</v>
      </c>
      <c r="B15" s="5" t="s">
        <v>38</v>
      </c>
      <c r="C15" s="29">
        <f t="shared" si="0"/>
        <v>112</v>
      </c>
      <c r="D15" s="1">
        <v>179</v>
      </c>
      <c r="E15" s="29">
        <v>189</v>
      </c>
      <c r="F15" s="29">
        <v>105</v>
      </c>
      <c r="G15" s="29">
        <v>7</v>
      </c>
      <c r="H15" s="16">
        <f t="shared" si="1"/>
        <v>368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">
        <f t="shared" si="2"/>
        <v>179</v>
      </c>
      <c r="R15" s="16">
        <f t="shared" si="3"/>
        <v>189</v>
      </c>
      <c r="S15" s="29">
        <f t="shared" si="4"/>
        <v>105</v>
      </c>
      <c r="T15" s="29">
        <f t="shared" si="5"/>
        <v>7</v>
      </c>
      <c r="U15" s="16">
        <f t="shared" si="6"/>
        <v>112</v>
      </c>
      <c r="V15" s="16">
        <f t="shared" si="7"/>
        <v>368</v>
      </c>
    </row>
    <row r="16" spans="1:34" x14ac:dyDescent="0.25">
      <c r="A16" s="15" t="s">
        <v>39</v>
      </c>
      <c r="B16" s="5" t="s">
        <v>40</v>
      </c>
      <c r="C16" s="29">
        <f t="shared" si="0"/>
        <v>124</v>
      </c>
      <c r="D16" s="1">
        <v>193</v>
      </c>
      <c r="E16" s="29">
        <v>196</v>
      </c>
      <c r="F16" s="29">
        <v>111</v>
      </c>
      <c r="G16" s="29">
        <v>13</v>
      </c>
      <c r="H16" s="16">
        <f t="shared" si="1"/>
        <v>389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">
        <f t="shared" si="2"/>
        <v>193</v>
      </c>
      <c r="R16" s="16">
        <f t="shared" si="3"/>
        <v>196</v>
      </c>
      <c r="S16" s="29">
        <f t="shared" si="4"/>
        <v>111</v>
      </c>
      <c r="T16" s="29">
        <f t="shared" si="5"/>
        <v>13</v>
      </c>
      <c r="U16" s="16">
        <f t="shared" si="6"/>
        <v>124</v>
      </c>
      <c r="V16" s="16">
        <f t="shared" si="7"/>
        <v>389</v>
      </c>
    </row>
    <row r="17" spans="1:22" x14ac:dyDescent="0.25">
      <c r="A17" s="15" t="s">
        <v>41</v>
      </c>
      <c r="B17" s="5" t="s">
        <v>42</v>
      </c>
      <c r="C17" s="29">
        <f t="shared" si="0"/>
        <v>128</v>
      </c>
      <c r="D17" s="1">
        <v>203</v>
      </c>
      <c r="E17" s="29">
        <v>192</v>
      </c>
      <c r="F17" s="29">
        <v>116</v>
      </c>
      <c r="G17" s="29">
        <v>12</v>
      </c>
      <c r="H17" s="16">
        <f t="shared" si="1"/>
        <v>395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">
        <f t="shared" si="2"/>
        <v>203</v>
      </c>
      <c r="R17" s="16">
        <f t="shared" si="3"/>
        <v>192</v>
      </c>
      <c r="S17" s="29">
        <f t="shared" si="4"/>
        <v>116</v>
      </c>
      <c r="T17" s="29">
        <f t="shared" si="5"/>
        <v>12</v>
      </c>
      <c r="U17" s="16">
        <f t="shared" si="6"/>
        <v>128</v>
      </c>
      <c r="V17" s="16">
        <f t="shared" si="7"/>
        <v>395</v>
      </c>
    </row>
    <row r="18" spans="1:22" x14ac:dyDescent="0.25">
      <c r="A18" s="15" t="s">
        <v>43</v>
      </c>
      <c r="B18" s="5" t="s">
        <v>44</v>
      </c>
      <c r="C18" s="9">
        <f t="shared" si="0"/>
        <v>70</v>
      </c>
      <c r="D18" s="1">
        <v>108</v>
      </c>
      <c r="E18" s="9">
        <v>100</v>
      </c>
      <c r="F18" s="9">
        <v>66</v>
      </c>
      <c r="G18" s="9">
        <v>4</v>
      </c>
      <c r="H18" s="16">
        <f t="shared" si="1"/>
        <v>208</v>
      </c>
      <c r="I18" s="16">
        <v>0</v>
      </c>
      <c r="J18" s="16">
        <v>0</v>
      </c>
      <c r="K18" s="16">
        <v>0</v>
      </c>
      <c r="L18" s="16">
        <v>0</v>
      </c>
      <c r="M18" s="27">
        <v>0</v>
      </c>
      <c r="N18" s="27">
        <v>0</v>
      </c>
      <c r="O18" s="16">
        <v>0</v>
      </c>
      <c r="P18" s="16">
        <v>0</v>
      </c>
      <c r="Q18" s="1">
        <f t="shared" si="2"/>
        <v>108</v>
      </c>
      <c r="R18" s="16">
        <f t="shared" si="3"/>
        <v>100</v>
      </c>
      <c r="S18" s="9">
        <f t="shared" si="4"/>
        <v>66</v>
      </c>
      <c r="T18" s="9">
        <f t="shared" si="5"/>
        <v>4</v>
      </c>
      <c r="U18" s="16">
        <f t="shared" si="6"/>
        <v>70</v>
      </c>
      <c r="V18" s="16">
        <f t="shared" si="7"/>
        <v>208</v>
      </c>
    </row>
    <row r="19" spans="1:22" x14ac:dyDescent="0.25">
      <c r="A19" s="76" t="s">
        <v>14</v>
      </c>
      <c r="B19" s="77"/>
      <c r="C19" s="20">
        <f>C9+C10+C11+C12+C13+C14+C15+C16+C17+C18</f>
        <v>1240</v>
      </c>
      <c r="D19" s="20">
        <f t="shared" ref="D19:V19" si="8">D9+D10+D11+D12+D13+D14+D15+D16+D17+D18</f>
        <v>1928</v>
      </c>
      <c r="E19" s="20">
        <f t="shared" si="8"/>
        <v>1792</v>
      </c>
      <c r="F19" s="20">
        <f t="shared" si="8"/>
        <v>1125</v>
      </c>
      <c r="G19" s="20">
        <f t="shared" si="8"/>
        <v>115</v>
      </c>
      <c r="H19" s="20">
        <f t="shared" si="8"/>
        <v>3720</v>
      </c>
      <c r="I19" s="20">
        <f t="shared" si="8"/>
        <v>1</v>
      </c>
      <c r="J19" s="20">
        <f t="shared" si="8"/>
        <v>0</v>
      </c>
      <c r="K19" s="20">
        <f t="shared" si="8"/>
        <v>0</v>
      </c>
      <c r="L19" s="20">
        <f t="shared" si="8"/>
        <v>0</v>
      </c>
      <c r="M19" s="20">
        <f t="shared" si="8"/>
        <v>0</v>
      </c>
      <c r="N19" s="20">
        <f t="shared" si="8"/>
        <v>0</v>
      </c>
      <c r="O19" s="20">
        <f t="shared" si="8"/>
        <v>0</v>
      </c>
      <c r="P19" s="20">
        <f t="shared" si="8"/>
        <v>0</v>
      </c>
      <c r="Q19" s="20">
        <f t="shared" si="8"/>
        <v>1929</v>
      </c>
      <c r="R19" s="20">
        <f t="shared" si="8"/>
        <v>1792</v>
      </c>
      <c r="S19" s="20">
        <f t="shared" si="8"/>
        <v>1125</v>
      </c>
      <c r="T19" s="20">
        <f t="shared" si="8"/>
        <v>115</v>
      </c>
      <c r="U19" s="20">
        <f t="shared" si="8"/>
        <v>1240</v>
      </c>
      <c r="V19" s="20">
        <f t="shared" si="8"/>
        <v>3721</v>
      </c>
    </row>
    <row r="22" spans="1:22" x14ac:dyDescent="0.25">
      <c r="M22" s="75" t="s">
        <v>147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45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57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M27" s="75" t="s">
        <v>46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  <mergeCell ref="M27:U27"/>
    <mergeCell ref="O6:P6"/>
    <mergeCell ref="A19:B19"/>
    <mergeCell ref="M22:U22"/>
    <mergeCell ref="M23:U23"/>
    <mergeCell ref="M26:U26"/>
  </mergeCells>
  <pageMargins left="0.7" right="0.7" top="0.75" bottom="0.75" header="0.3" footer="0.3"/>
  <pageSetup paperSize="5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2B51B-553E-4560-8019-575E5ACDF558}">
  <dimension ref="A1:V27"/>
  <sheetViews>
    <sheetView workbookViewId="0">
      <selection activeCell="X30" sqref="X30"/>
    </sheetView>
  </sheetViews>
  <sheetFormatPr defaultRowHeight="15" x14ac:dyDescent="0.25"/>
  <cols>
    <col min="1" max="1" width="4.7109375" customWidth="1"/>
    <col min="2" max="2" width="9.85546875" customWidth="1"/>
    <col min="3" max="3" width="7.28515625" customWidth="1"/>
    <col min="4" max="7" width="5.85546875" customWidth="1"/>
    <col min="8" max="8" width="8.7109375" customWidth="1"/>
    <col min="9" max="20" width="5.85546875" customWidth="1"/>
    <col min="21" max="21" width="9.140625" customWidth="1"/>
    <col min="22" max="22" width="9.2851562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149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28">
        <f>F9+G9</f>
        <v>225</v>
      </c>
      <c r="D9" s="1">
        <v>328</v>
      </c>
      <c r="E9" s="28">
        <v>261</v>
      </c>
      <c r="F9" s="28">
        <v>205</v>
      </c>
      <c r="G9" s="28">
        <v>20</v>
      </c>
      <c r="H9" s="16">
        <f>D9+E9</f>
        <v>589</v>
      </c>
      <c r="I9" s="16">
        <v>1</v>
      </c>
      <c r="J9" s="16">
        <v>1</v>
      </c>
      <c r="K9" s="16">
        <v>1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">
        <f>D9+I9+K9-M9-O9</f>
        <v>330</v>
      </c>
      <c r="R9" s="16">
        <f>E9+J9+L9-N9-P9</f>
        <v>262</v>
      </c>
      <c r="S9" s="28">
        <f>F9</f>
        <v>205</v>
      </c>
      <c r="T9" s="28">
        <f>G9</f>
        <v>20</v>
      </c>
      <c r="U9" s="16">
        <f>S9+T9</f>
        <v>225</v>
      </c>
      <c r="V9" s="16">
        <f>Q9+R9</f>
        <v>592</v>
      </c>
    </row>
    <row r="10" spans="1:22" x14ac:dyDescent="0.25">
      <c r="A10" s="15" t="s">
        <v>27</v>
      </c>
      <c r="B10" s="5" t="s">
        <v>28</v>
      </c>
      <c r="C10" s="29">
        <f t="shared" ref="C10:C18" si="0">F10+G10</f>
        <v>152</v>
      </c>
      <c r="D10" s="1">
        <v>240</v>
      </c>
      <c r="E10" s="29">
        <v>224</v>
      </c>
      <c r="F10" s="29">
        <v>136</v>
      </c>
      <c r="G10" s="29">
        <v>16</v>
      </c>
      <c r="H10" s="16">
        <f t="shared" ref="H10:H18" si="1">D10+E10</f>
        <v>464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">
        <f t="shared" ref="Q10:Q18" si="2">D10+I10+K10-M10-O10</f>
        <v>240</v>
      </c>
      <c r="R10" s="16">
        <f t="shared" ref="R10:R18" si="3">E10+J10+L10-N10-P10</f>
        <v>224</v>
      </c>
      <c r="S10" s="29">
        <f t="shared" ref="S10:S18" si="4">F10</f>
        <v>136</v>
      </c>
      <c r="T10" s="29">
        <f t="shared" ref="T10:T18" si="5">G10</f>
        <v>16</v>
      </c>
      <c r="U10" s="16">
        <f t="shared" ref="U10:U18" si="6">S10+T10</f>
        <v>152</v>
      </c>
      <c r="V10" s="16">
        <f t="shared" ref="V10:V18" si="7">Q10+R10</f>
        <v>464</v>
      </c>
    </row>
    <row r="11" spans="1:22" x14ac:dyDescent="0.25">
      <c r="A11" s="15" t="s">
        <v>29</v>
      </c>
      <c r="B11" s="5" t="s">
        <v>30</v>
      </c>
      <c r="C11" s="29">
        <f t="shared" si="0"/>
        <v>106</v>
      </c>
      <c r="D11" s="1">
        <v>209</v>
      </c>
      <c r="E11" s="29">
        <v>168</v>
      </c>
      <c r="F11" s="29">
        <v>103</v>
      </c>
      <c r="G11" s="29">
        <v>3</v>
      </c>
      <c r="H11" s="16">
        <f t="shared" si="1"/>
        <v>377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1</v>
      </c>
      <c r="P11" s="16">
        <v>0</v>
      </c>
      <c r="Q11" s="1">
        <f t="shared" si="2"/>
        <v>208</v>
      </c>
      <c r="R11" s="16">
        <f t="shared" si="3"/>
        <v>168</v>
      </c>
      <c r="S11" s="29">
        <f t="shared" si="4"/>
        <v>103</v>
      </c>
      <c r="T11" s="29">
        <f t="shared" si="5"/>
        <v>3</v>
      </c>
      <c r="U11" s="16">
        <f t="shared" si="6"/>
        <v>106</v>
      </c>
      <c r="V11" s="16">
        <f t="shared" si="7"/>
        <v>376</v>
      </c>
    </row>
    <row r="12" spans="1:22" x14ac:dyDescent="0.25">
      <c r="A12" s="15" t="s">
        <v>31</v>
      </c>
      <c r="B12" s="5" t="s">
        <v>32</v>
      </c>
      <c r="C12" s="29">
        <f t="shared" si="0"/>
        <v>95</v>
      </c>
      <c r="D12" s="1">
        <v>165</v>
      </c>
      <c r="E12" s="29">
        <v>172</v>
      </c>
      <c r="F12" s="29">
        <v>85</v>
      </c>
      <c r="G12" s="29">
        <v>10</v>
      </c>
      <c r="H12" s="16">
        <f t="shared" si="1"/>
        <v>337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">
        <f t="shared" si="2"/>
        <v>165</v>
      </c>
      <c r="R12" s="16">
        <f t="shared" si="3"/>
        <v>172</v>
      </c>
      <c r="S12" s="29">
        <f t="shared" si="4"/>
        <v>85</v>
      </c>
      <c r="T12" s="29">
        <f t="shared" si="5"/>
        <v>10</v>
      </c>
      <c r="U12" s="16">
        <f t="shared" si="6"/>
        <v>95</v>
      </c>
      <c r="V12" s="16">
        <f t="shared" si="7"/>
        <v>337</v>
      </c>
    </row>
    <row r="13" spans="1:22" x14ac:dyDescent="0.25">
      <c r="A13" s="15" t="s">
        <v>33</v>
      </c>
      <c r="B13" s="5" t="s">
        <v>34</v>
      </c>
      <c r="C13" s="29">
        <f t="shared" si="0"/>
        <v>116</v>
      </c>
      <c r="D13" s="1">
        <v>150</v>
      </c>
      <c r="E13" s="29">
        <v>123</v>
      </c>
      <c r="F13" s="29">
        <v>101</v>
      </c>
      <c r="G13" s="29">
        <v>15</v>
      </c>
      <c r="H13" s="16">
        <f t="shared" si="1"/>
        <v>273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">
        <f t="shared" si="2"/>
        <v>150</v>
      </c>
      <c r="R13" s="16">
        <f t="shared" si="3"/>
        <v>123</v>
      </c>
      <c r="S13" s="29">
        <f t="shared" si="4"/>
        <v>101</v>
      </c>
      <c r="T13" s="29">
        <f t="shared" si="5"/>
        <v>15</v>
      </c>
      <c r="U13" s="16">
        <f t="shared" si="6"/>
        <v>116</v>
      </c>
      <c r="V13" s="16">
        <f t="shared" si="7"/>
        <v>273</v>
      </c>
    </row>
    <row r="14" spans="1:22" x14ac:dyDescent="0.25">
      <c r="A14" s="15" t="s">
        <v>35</v>
      </c>
      <c r="B14" s="5" t="s">
        <v>36</v>
      </c>
      <c r="C14" s="29">
        <f t="shared" si="0"/>
        <v>112</v>
      </c>
      <c r="D14" s="1">
        <v>154</v>
      </c>
      <c r="E14" s="29">
        <v>167</v>
      </c>
      <c r="F14" s="29">
        <v>97</v>
      </c>
      <c r="G14" s="29">
        <v>15</v>
      </c>
      <c r="H14" s="16">
        <f t="shared" si="1"/>
        <v>321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1</v>
      </c>
      <c r="P14" s="16">
        <v>0</v>
      </c>
      <c r="Q14" s="1">
        <f t="shared" si="2"/>
        <v>153</v>
      </c>
      <c r="R14" s="16">
        <f t="shared" si="3"/>
        <v>167</v>
      </c>
      <c r="S14" s="29">
        <f t="shared" si="4"/>
        <v>97</v>
      </c>
      <c r="T14" s="29">
        <f t="shared" si="5"/>
        <v>15</v>
      </c>
      <c r="U14" s="16">
        <f t="shared" si="6"/>
        <v>112</v>
      </c>
      <c r="V14" s="16">
        <f t="shared" si="7"/>
        <v>320</v>
      </c>
    </row>
    <row r="15" spans="1:22" x14ac:dyDescent="0.25">
      <c r="A15" s="15" t="s">
        <v>37</v>
      </c>
      <c r="B15" s="5" t="s">
        <v>38</v>
      </c>
      <c r="C15" s="29">
        <f t="shared" si="0"/>
        <v>112</v>
      </c>
      <c r="D15" s="1">
        <v>179</v>
      </c>
      <c r="E15" s="29">
        <v>189</v>
      </c>
      <c r="F15" s="29">
        <v>105</v>
      </c>
      <c r="G15" s="29">
        <v>7</v>
      </c>
      <c r="H15" s="16">
        <f t="shared" si="1"/>
        <v>368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">
        <f t="shared" si="2"/>
        <v>179</v>
      </c>
      <c r="R15" s="16">
        <f t="shared" si="3"/>
        <v>189</v>
      </c>
      <c r="S15" s="29">
        <f t="shared" si="4"/>
        <v>105</v>
      </c>
      <c r="T15" s="29">
        <f t="shared" si="5"/>
        <v>7</v>
      </c>
      <c r="U15" s="16">
        <f t="shared" si="6"/>
        <v>112</v>
      </c>
      <c r="V15" s="16">
        <f t="shared" si="7"/>
        <v>368</v>
      </c>
    </row>
    <row r="16" spans="1:22" x14ac:dyDescent="0.25">
      <c r="A16" s="15" t="s">
        <v>39</v>
      </c>
      <c r="B16" s="5" t="s">
        <v>40</v>
      </c>
      <c r="C16" s="29">
        <f t="shared" si="0"/>
        <v>124</v>
      </c>
      <c r="D16" s="1">
        <v>193</v>
      </c>
      <c r="E16" s="29">
        <v>196</v>
      </c>
      <c r="F16" s="29">
        <v>111</v>
      </c>
      <c r="G16" s="29">
        <v>13</v>
      </c>
      <c r="H16" s="16">
        <f t="shared" si="1"/>
        <v>389</v>
      </c>
      <c r="I16" s="16">
        <v>0</v>
      </c>
      <c r="J16" s="16">
        <v>0</v>
      </c>
      <c r="K16" s="16">
        <v>0</v>
      </c>
      <c r="L16" s="16">
        <v>1</v>
      </c>
      <c r="M16" s="16">
        <v>0</v>
      </c>
      <c r="N16" s="16">
        <v>0</v>
      </c>
      <c r="O16" s="16">
        <v>1</v>
      </c>
      <c r="P16" s="16">
        <v>0</v>
      </c>
      <c r="Q16" s="1">
        <f t="shared" si="2"/>
        <v>192</v>
      </c>
      <c r="R16" s="16">
        <f t="shared" si="3"/>
        <v>197</v>
      </c>
      <c r="S16" s="29">
        <f t="shared" si="4"/>
        <v>111</v>
      </c>
      <c r="T16" s="29">
        <f t="shared" si="5"/>
        <v>13</v>
      </c>
      <c r="U16" s="16">
        <f t="shared" si="6"/>
        <v>124</v>
      </c>
      <c r="V16" s="16">
        <f t="shared" si="7"/>
        <v>389</v>
      </c>
    </row>
    <row r="17" spans="1:22" x14ac:dyDescent="0.25">
      <c r="A17" s="15" t="s">
        <v>41</v>
      </c>
      <c r="B17" s="5" t="s">
        <v>42</v>
      </c>
      <c r="C17" s="29">
        <f t="shared" si="0"/>
        <v>128</v>
      </c>
      <c r="D17" s="1">
        <v>203</v>
      </c>
      <c r="E17" s="29">
        <v>192</v>
      </c>
      <c r="F17" s="29">
        <v>116</v>
      </c>
      <c r="G17" s="29">
        <v>12</v>
      </c>
      <c r="H17" s="16">
        <f t="shared" si="1"/>
        <v>395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">
        <f t="shared" si="2"/>
        <v>203</v>
      </c>
      <c r="R17" s="16">
        <f t="shared" si="3"/>
        <v>192</v>
      </c>
      <c r="S17" s="29">
        <f t="shared" si="4"/>
        <v>116</v>
      </c>
      <c r="T17" s="29">
        <f t="shared" si="5"/>
        <v>12</v>
      </c>
      <c r="U17" s="16">
        <f t="shared" si="6"/>
        <v>128</v>
      </c>
      <c r="V17" s="16">
        <f t="shared" si="7"/>
        <v>395</v>
      </c>
    </row>
    <row r="18" spans="1:22" x14ac:dyDescent="0.25">
      <c r="A18" s="15" t="s">
        <v>43</v>
      </c>
      <c r="B18" s="5" t="s">
        <v>44</v>
      </c>
      <c r="C18" s="9">
        <f t="shared" si="0"/>
        <v>70</v>
      </c>
      <c r="D18" s="1">
        <v>108</v>
      </c>
      <c r="E18" s="9">
        <v>100</v>
      </c>
      <c r="F18" s="9">
        <v>66</v>
      </c>
      <c r="G18" s="9">
        <v>4</v>
      </c>
      <c r="H18" s="16">
        <f t="shared" si="1"/>
        <v>208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">
        <f t="shared" si="2"/>
        <v>108</v>
      </c>
      <c r="R18" s="16">
        <f t="shared" si="3"/>
        <v>100</v>
      </c>
      <c r="S18" s="9">
        <f t="shared" si="4"/>
        <v>66</v>
      </c>
      <c r="T18" s="9">
        <f t="shared" si="5"/>
        <v>4</v>
      </c>
      <c r="U18" s="16">
        <f t="shared" si="6"/>
        <v>70</v>
      </c>
      <c r="V18" s="16">
        <f t="shared" si="7"/>
        <v>208</v>
      </c>
    </row>
    <row r="19" spans="1:22" x14ac:dyDescent="0.25">
      <c r="A19" s="76" t="s">
        <v>14</v>
      </c>
      <c r="B19" s="77"/>
      <c r="C19" s="20">
        <f>C9+C10+C11+C12+C13+C14+C15+C16+C17+C18</f>
        <v>1240</v>
      </c>
      <c r="D19" s="20">
        <f t="shared" ref="D19:V19" si="8">D9+D10+D11+D12+D13+D14+D15+D16+D17+D18</f>
        <v>1929</v>
      </c>
      <c r="E19" s="20">
        <f t="shared" si="8"/>
        <v>1792</v>
      </c>
      <c r="F19" s="20">
        <f t="shared" si="8"/>
        <v>1125</v>
      </c>
      <c r="G19" s="20">
        <f t="shared" si="8"/>
        <v>115</v>
      </c>
      <c r="H19" s="20">
        <f t="shared" si="8"/>
        <v>3721</v>
      </c>
      <c r="I19" s="20">
        <f t="shared" si="8"/>
        <v>1</v>
      </c>
      <c r="J19" s="20">
        <f t="shared" si="8"/>
        <v>1</v>
      </c>
      <c r="K19" s="20">
        <f t="shared" si="8"/>
        <v>1</v>
      </c>
      <c r="L19" s="20">
        <f t="shared" si="8"/>
        <v>1</v>
      </c>
      <c r="M19" s="20">
        <f t="shared" si="8"/>
        <v>0</v>
      </c>
      <c r="N19" s="20">
        <f t="shared" si="8"/>
        <v>0</v>
      </c>
      <c r="O19" s="20">
        <f t="shared" si="8"/>
        <v>3</v>
      </c>
      <c r="P19" s="20">
        <f t="shared" si="8"/>
        <v>0</v>
      </c>
      <c r="Q19" s="20">
        <f t="shared" si="8"/>
        <v>1928</v>
      </c>
      <c r="R19" s="20">
        <f t="shared" si="8"/>
        <v>1794</v>
      </c>
      <c r="S19" s="20">
        <f t="shared" si="8"/>
        <v>1125</v>
      </c>
      <c r="T19" s="20">
        <f t="shared" si="8"/>
        <v>115</v>
      </c>
      <c r="U19" s="20">
        <f t="shared" si="8"/>
        <v>1240</v>
      </c>
      <c r="V19" s="20">
        <f t="shared" si="8"/>
        <v>3722</v>
      </c>
    </row>
    <row r="22" spans="1:22" x14ac:dyDescent="0.25">
      <c r="M22" s="75" t="s">
        <v>148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45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57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M27" s="75" t="s">
        <v>46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M27:U27"/>
    <mergeCell ref="O6:P6"/>
    <mergeCell ref="A19:B19"/>
    <mergeCell ref="M22:U22"/>
    <mergeCell ref="M23:U23"/>
    <mergeCell ref="M26:U26"/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</mergeCells>
  <pageMargins left="0.7" right="0.7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0"/>
  <sheetViews>
    <sheetView workbookViewId="0">
      <selection activeCell="D8" sqref="D8:E9"/>
    </sheetView>
  </sheetViews>
  <sheetFormatPr defaultRowHeight="15" x14ac:dyDescent="0.25"/>
  <cols>
    <col min="1" max="1" width="4.5703125" customWidth="1"/>
    <col min="2" max="2" width="6.7109375" customWidth="1"/>
    <col min="4" max="7" width="6.7109375" customWidth="1"/>
    <col min="9" max="21" width="6.7109375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50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173</v>
      </c>
      <c r="D12" s="16">
        <v>317</v>
      </c>
      <c r="E12" s="16">
        <v>266</v>
      </c>
      <c r="F12" s="25">
        <v>157</v>
      </c>
      <c r="G12" s="16">
        <v>16</v>
      </c>
      <c r="H12" s="16">
        <f>D12+E12</f>
        <v>583</v>
      </c>
      <c r="I12" s="17">
        <v>2</v>
      </c>
      <c r="J12" s="16">
        <v>0</v>
      </c>
      <c r="K12" s="17">
        <v>1</v>
      </c>
      <c r="L12" s="17">
        <v>0</v>
      </c>
      <c r="M12" s="17">
        <v>0</v>
      </c>
      <c r="N12" s="16">
        <v>0</v>
      </c>
      <c r="O12" s="16">
        <v>0</v>
      </c>
      <c r="P12" s="16">
        <v>0</v>
      </c>
      <c r="Q12" s="16">
        <f>D12+I12+K12-M12-O12</f>
        <v>320</v>
      </c>
      <c r="R12" s="16">
        <f>E12+J12+L12-N12-P12</f>
        <v>266</v>
      </c>
      <c r="S12" s="16">
        <v>159</v>
      </c>
      <c r="T12" s="16">
        <v>16</v>
      </c>
      <c r="U12" s="16">
        <f>S12+T12</f>
        <v>175</v>
      </c>
      <c r="V12" s="16">
        <f>Q12+R12</f>
        <v>586</v>
      </c>
    </row>
    <row r="13" spans="1:22" x14ac:dyDescent="0.25">
      <c r="A13" s="15" t="s">
        <v>27</v>
      </c>
      <c r="B13" s="5" t="s">
        <v>28</v>
      </c>
      <c r="C13" s="16">
        <f t="shared" ref="C13:C21" si="0">F13+G13</f>
        <v>120</v>
      </c>
      <c r="D13" s="16">
        <v>235</v>
      </c>
      <c r="E13" s="16">
        <v>226</v>
      </c>
      <c r="F13" s="25">
        <v>106</v>
      </c>
      <c r="G13" s="16">
        <v>14</v>
      </c>
      <c r="H13" s="16">
        <f t="shared" ref="H13:H21" si="1">D13+E13</f>
        <v>461</v>
      </c>
      <c r="I13" s="17">
        <v>1</v>
      </c>
      <c r="J13" s="16">
        <v>0</v>
      </c>
      <c r="K13" s="17">
        <v>0</v>
      </c>
      <c r="L13" s="17">
        <v>0</v>
      </c>
      <c r="M13" s="17">
        <v>0</v>
      </c>
      <c r="N13" s="16">
        <v>0</v>
      </c>
      <c r="O13" s="16">
        <v>0</v>
      </c>
      <c r="P13" s="16">
        <v>0</v>
      </c>
      <c r="Q13" s="16">
        <f t="shared" ref="Q13:Q21" si="2">D13+I13+K13-M13-O13</f>
        <v>236</v>
      </c>
      <c r="R13" s="16">
        <f t="shared" ref="R13:R21" si="3">E13+J13+L13-N13-P13</f>
        <v>226</v>
      </c>
      <c r="S13" s="16">
        <v>106</v>
      </c>
      <c r="T13" s="16">
        <v>14</v>
      </c>
      <c r="U13" s="16">
        <f t="shared" ref="U13:U21" si="4">S13+T13</f>
        <v>120</v>
      </c>
      <c r="V13" s="16">
        <f t="shared" ref="V13:V21" si="5">Q13+R13</f>
        <v>462</v>
      </c>
    </row>
    <row r="14" spans="1:22" x14ac:dyDescent="0.25">
      <c r="A14" s="15" t="s">
        <v>29</v>
      </c>
      <c r="B14" s="5" t="s">
        <v>30</v>
      </c>
      <c r="C14" s="16">
        <f t="shared" si="0"/>
        <v>102</v>
      </c>
      <c r="D14" s="18">
        <v>211</v>
      </c>
      <c r="E14" s="18">
        <v>165</v>
      </c>
      <c r="F14" s="25">
        <v>100</v>
      </c>
      <c r="G14" s="16">
        <v>2</v>
      </c>
      <c r="H14" s="16">
        <f t="shared" si="1"/>
        <v>376</v>
      </c>
      <c r="I14" s="19">
        <v>0</v>
      </c>
      <c r="J14" s="16">
        <v>1</v>
      </c>
      <c r="K14" s="17">
        <v>0</v>
      </c>
      <c r="L14" s="17">
        <v>0</v>
      </c>
      <c r="M14" s="19">
        <v>0</v>
      </c>
      <c r="N14" s="16">
        <v>0</v>
      </c>
      <c r="O14" s="16">
        <v>0</v>
      </c>
      <c r="P14" s="16">
        <v>0</v>
      </c>
      <c r="Q14" s="16">
        <f t="shared" si="2"/>
        <v>211</v>
      </c>
      <c r="R14" s="16">
        <f t="shared" si="3"/>
        <v>166</v>
      </c>
      <c r="S14" s="18">
        <v>100</v>
      </c>
      <c r="T14" s="16">
        <v>2</v>
      </c>
      <c r="U14" s="16">
        <f t="shared" si="4"/>
        <v>102</v>
      </c>
      <c r="V14" s="16">
        <f t="shared" si="5"/>
        <v>377</v>
      </c>
    </row>
    <row r="15" spans="1:22" x14ac:dyDescent="0.25">
      <c r="A15" s="15" t="s">
        <v>31</v>
      </c>
      <c r="B15" s="5" t="s">
        <v>32</v>
      </c>
      <c r="C15" s="16">
        <f t="shared" si="0"/>
        <v>84</v>
      </c>
      <c r="D15" s="18">
        <v>164</v>
      </c>
      <c r="E15" s="18">
        <v>172</v>
      </c>
      <c r="F15" s="25">
        <v>74</v>
      </c>
      <c r="G15" s="16">
        <v>10</v>
      </c>
      <c r="H15" s="16">
        <f t="shared" si="1"/>
        <v>336</v>
      </c>
      <c r="I15" s="17">
        <v>2</v>
      </c>
      <c r="J15" s="16">
        <v>1</v>
      </c>
      <c r="K15" s="17">
        <v>0</v>
      </c>
      <c r="L15" s="17">
        <v>0</v>
      </c>
      <c r="M15" s="19">
        <v>0</v>
      </c>
      <c r="N15" s="16">
        <v>0</v>
      </c>
      <c r="O15" s="16">
        <v>0</v>
      </c>
      <c r="P15" s="16">
        <v>0</v>
      </c>
      <c r="Q15" s="16">
        <f t="shared" si="2"/>
        <v>166</v>
      </c>
      <c r="R15" s="16">
        <f t="shared" si="3"/>
        <v>173</v>
      </c>
      <c r="S15" s="18">
        <v>74</v>
      </c>
      <c r="T15" s="16">
        <v>10</v>
      </c>
      <c r="U15" s="16">
        <f t="shared" si="4"/>
        <v>84</v>
      </c>
      <c r="V15" s="16">
        <f t="shared" si="5"/>
        <v>339</v>
      </c>
    </row>
    <row r="16" spans="1:22" x14ac:dyDescent="0.25">
      <c r="A16" s="15" t="s">
        <v>33</v>
      </c>
      <c r="B16" s="5" t="s">
        <v>34</v>
      </c>
      <c r="C16" s="16">
        <f t="shared" si="0"/>
        <v>109</v>
      </c>
      <c r="D16" s="18">
        <v>156</v>
      </c>
      <c r="E16" s="18">
        <v>133</v>
      </c>
      <c r="F16" s="18">
        <v>98</v>
      </c>
      <c r="G16" s="16">
        <v>11</v>
      </c>
      <c r="H16" s="16">
        <f t="shared" si="1"/>
        <v>289</v>
      </c>
      <c r="I16" s="17">
        <v>0</v>
      </c>
      <c r="J16" s="16">
        <v>0</v>
      </c>
      <c r="K16" s="17">
        <v>0</v>
      </c>
      <c r="L16" s="17">
        <v>0</v>
      </c>
      <c r="M16" s="19">
        <v>0</v>
      </c>
      <c r="N16" s="16">
        <v>0</v>
      </c>
      <c r="O16" s="16">
        <v>0</v>
      </c>
      <c r="P16" s="16">
        <v>0</v>
      </c>
      <c r="Q16" s="16">
        <f t="shared" si="2"/>
        <v>156</v>
      </c>
      <c r="R16" s="16">
        <f t="shared" si="3"/>
        <v>133</v>
      </c>
      <c r="S16" s="18">
        <v>98</v>
      </c>
      <c r="T16" s="16">
        <v>11</v>
      </c>
      <c r="U16" s="16">
        <f t="shared" si="4"/>
        <v>109</v>
      </c>
      <c r="V16" s="16">
        <f t="shared" si="5"/>
        <v>289</v>
      </c>
    </row>
    <row r="17" spans="1:22" x14ac:dyDescent="0.25">
      <c r="A17" s="15" t="s">
        <v>35</v>
      </c>
      <c r="B17" s="5" t="s">
        <v>36</v>
      </c>
      <c r="C17" s="16">
        <f t="shared" si="0"/>
        <v>91</v>
      </c>
      <c r="D17" s="18">
        <v>150</v>
      </c>
      <c r="E17" s="18">
        <v>155</v>
      </c>
      <c r="F17" s="18">
        <v>77</v>
      </c>
      <c r="G17" s="16">
        <v>14</v>
      </c>
      <c r="H17" s="16">
        <f t="shared" si="1"/>
        <v>305</v>
      </c>
      <c r="I17" s="17">
        <v>0</v>
      </c>
      <c r="J17" s="16">
        <v>0</v>
      </c>
      <c r="K17" s="17">
        <v>1</v>
      </c>
      <c r="L17" s="17">
        <v>0</v>
      </c>
      <c r="M17" s="19">
        <v>0</v>
      </c>
      <c r="N17" s="16">
        <v>0</v>
      </c>
      <c r="O17" s="16">
        <v>0</v>
      </c>
      <c r="P17" s="16">
        <v>0</v>
      </c>
      <c r="Q17" s="16">
        <f t="shared" si="2"/>
        <v>151</v>
      </c>
      <c r="R17" s="16">
        <f t="shared" si="3"/>
        <v>155</v>
      </c>
      <c r="S17" s="18">
        <v>77</v>
      </c>
      <c r="T17" s="16">
        <v>14</v>
      </c>
      <c r="U17" s="16">
        <f t="shared" si="4"/>
        <v>91</v>
      </c>
      <c r="V17" s="16">
        <f t="shared" si="5"/>
        <v>306</v>
      </c>
    </row>
    <row r="18" spans="1:22" x14ac:dyDescent="0.25">
      <c r="A18" s="15" t="s">
        <v>37</v>
      </c>
      <c r="B18" s="5" t="s">
        <v>38</v>
      </c>
      <c r="C18" s="16">
        <f t="shared" si="0"/>
        <v>74</v>
      </c>
      <c r="D18" s="18">
        <v>181</v>
      </c>
      <c r="E18" s="18">
        <v>182</v>
      </c>
      <c r="F18" s="18">
        <v>68</v>
      </c>
      <c r="G18" s="16">
        <v>6</v>
      </c>
      <c r="H18" s="16">
        <f t="shared" si="1"/>
        <v>363</v>
      </c>
      <c r="I18" s="17">
        <v>1</v>
      </c>
      <c r="J18" s="16">
        <v>0</v>
      </c>
      <c r="K18" s="17">
        <v>0</v>
      </c>
      <c r="L18" s="17">
        <v>0</v>
      </c>
      <c r="M18" s="19">
        <v>1</v>
      </c>
      <c r="N18" s="16">
        <v>0</v>
      </c>
      <c r="O18" s="16">
        <v>0</v>
      </c>
      <c r="P18" s="16">
        <v>0</v>
      </c>
      <c r="Q18" s="16">
        <f t="shared" si="2"/>
        <v>181</v>
      </c>
      <c r="R18" s="16">
        <f t="shared" si="3"/>
        <v>182</v>
      </c>
      <c r="S18" s="18">
        <v>68</v>
      </c>
      <c r="T18" s="16">
        <v>6</v>
      </c>
      <c r="U18" s="16">
        <f t="shared" si="4"/>
        <v>74</v>
      </c>
      <c r="V18" s="16">
        <f t="shared" si="5"/>
        <v>363</v>
      </c>
    </row>
    <row r="19" spans="1:22" x14ac:dyDescent="0.25">
      <c r="A19" s="15" t="s">
        <v>39</v>
      </c>
      <c r="B19" s="5" t="s">
        <v>40</v>
      </c>
      <c r="C19" s="16">
        <f t="shared" si="0"/>
        <v>110</v>
      </c>
      <c r="D19" s="18">
        <v>193</v>
      </c>
      <c r="E19" s="16">
        <v>188</v>
      </c>
      <c r="F19" s="18">
        <v>100</v>
      </c>
      <c r="G19" s="16">
        <v>10</v>
      </c>
      <c r="H19" s="16">
        <f t="shared" si="1"/>
        <v>381</v>
      </c>
      <c r="I19" s="17">
        <v>0</v>
      </c>
      <c r="J19" s="16">
        <v>1</v>
      </c>
      <c r="K19" s="17">
        <v>0</v>
      </c>
      <c r="L19" s="17">
        <v>0</v>
      </c>
      <c r="M19" s="19">
        <v>0</v>
      </c>
      <c r="N19" s="16">
        <v>0</v>
      </c>
      <c r="O19" s="16">
        <v>0</v>
      </c>
      <c r="P19" s="16">
        <v>0</v>
      </c>
      <c r="Q19" s="16">
        <f t="shared" si="2"/>
        <v>193</v>
      </c>
      <c r="R19" s="16">
        <f t="shared" si="3"/>
        <v>189</v>
      </c>
      <c r="S19" s="18">
        <v>100</v>
      </c>
      <c r="T19" s="16">
        <v>11</v>
      </c>
      <c r="U19" s="16">
        <f t="shared" si="4"/>
        <v>111</v>
      </c>
      <c r="V19" s="16">
        <f t="shared" si="5"/>
        <v>382</v>
      </c>
    </row>
    <row r="20" spans="1:22" x14ac:dyDescent="0.25">
      <c r="A20" s="15" t="s">
        <v>41</v>
      </c>
      <c r="B20" s="5" t="s">
        <v>42</v>
      </c>
      <c r="C20" s="16">
        <f t="shared" si="0"/>
        <v>126</v>
      </c>
      <c r="D20" s="18">
        <v>206</v>
      </c>
      <c r="E20" s="16">
        <v>191</v>
      </c>
      <c r="F20" s="18">
        <v>114</v>
      </c>
      <c r="G20" s="16">
        <v>12</v>
      </c>
      <c r="H20" s="16">
        <f t="shared" si="1"/>
        <v>397</v>
      </c>
      <c r="I20" s="17">
        <v>0</v>
      </c>
      <c r="J20" s="16">
        <v>0</v>
      </c>
      <c r="K20" s="17">
        <v>0</v>
      </c>
      <c r="L20" s="17">
        <v>0</v>
      </c>
      <c r="M20" s="19">
        <v>1</v>
      </c>
      <c r="N20" s="16">
        <v>0</v>
      </c>
      <c r="O20" s="16">
        <v>0</v>
      </c>
      <c r="P20" s="16">
        <v>0</v>
      </c>
      <c r="Q20" s="16">
        <f t="shared" si="2"/>
        <v>205</v>
      </c>
      <c r="R20" s="16">
        <f t="shared" si="3"/>
        <v>191</v>
      </c>
      <c r="S20" s="18">
        <v>114</v>
      </c>
      <c r="T20" s="16">
        <v>12</v>
      </c>
      <c r="U20" s="16">
        <f t="shared" si="4"/>
        <v>126</v>
      </c>
      <c r="V20" s="16">
        <f t="shared" si="5"/>
        <v>396</v>
      </c>
    </row>
    <row r="21" spans="1:22" x14ac:dyDescent="0.25">
      <c r="A21" s="15" t="s">
        <v>43</v>
      </c>
      <c r="B21" s="5" t="s">
        <v>44</v>
      </c>
      <c r="C21" s="16">
        <f t="shared" si="0"/>
        <v>98</v>
      </c>
      <c r="D21" s="18">
        <v>105</v>
      </c>
      <c r="E21" s="16">
        <v>97</v>
      </c>
      <c r="F21" s="18">
        <v>94</v>
      </c>
      <c r="G21" s="16">
        <v>4</v>
      </c>
      <c r="H21" s="16">
        <f t="shared" si="1"/>
        <v>202</v>
      </c>
      <c r="I21" s="17">
        <v>0</v>
      </c>
      <c r="J21" s="16">
        <v>0</v>
      </c>
      <c r="K21" s="17">
        <v>0</v>
      </c>
      <c r="L21" s="17">
        <v>0</v>
      </c>
      <c r="M21" s="16">
        <v>0</v>
      </c>
      <c r="N21" s="16">
        <v>0</v>
      </c>
      <c r="O21" s="16">
        <v>0</v>
      </c>
      <c r="P21" s="16">
        <v>0</v>
      </c>
      <c r="Q21" s="16">
        <f t="shared" si="2"/>
        <v>105</v>
      </c>
      <c r="R21" s="16">
        <f t="shared" si="3"/>
        <v>97</v>
      </c>
      <c r="S21" s="18">
        <v>94</v>
      </c>
      <c r="T21" s="16">
        <v>4</v>
      </c>
      <c r="U21" s="16">
        <f t="shared" si="4"/>
        <v>98</v>
      </c>
      <c r="V21" s="16">
        <f t="shared" si="5"/>
        <v>202</v>
      </c>
    </row>
    <row r="22" spans="1:22" x14ac:dyDescent="0.25">
      <c r="A22" s="76" t="s">
        <v>14</v>
      </c>
      <c r="B22" s="77"/>
      <c r="C22" s="20">
        <f>C12+C13+C14+C15+C16+C17+C18+C19+C20+C21</f>
        <v>1087</v>
      </c>
      <c r="D22" s="20">
        <f t="shared" ref="D22:V22" si="6">D12+D13+D14+D15+D16+D17+D18+D19+D20+D21</f>
        <v>1918</v>
      </c>
      <c r="E22" s="20">
        <f t="shared" si="6"/>
        <v>1775</v>
      </c>
      <c r="F22" s="20">
        <f t="shared" si="6"/>
        <v>988</v>
      </c>
      <c r="G22" s="20">
        <f t="shared" si="6"/>
        <v>99</v>
      </c>
      <c r="H22" s="20">
        <f t="shared" si="6"/>
        <v>3693</v>
      </c>
      <c r="I22" s="20">
        <f t="shared" si="6"/>
        <v>6</v>
      </c>
      <c r="J22" s="20">
        <f t="shared" si="6"/>
        <v>3</v>
      </c>
      <c r="K22" s="20">
        <f t="shared" si="6"/>
        <v>2</v>
      </c>
      <c r="L22" s="20">
        <f t="shared" si="6"/>
        <v>0</v>
      </c>
      <c r="M22" s="20">
        <f t="shared" si="6"/>
        <v>2</v>
      </c>
      <c r="N22" s="20">
        <f t="shared" si="6"/>
        <v>0</v>
      </c>
      <c r="O22" s="20">
        <f t="shared" si="6"/>
        <v>0</v>
      </c>
      <c r="P22" s="20">
        <f t="shared" si="6"/>
        <v>0</v>
      </c>
      <c r="Q22" s="20">
        <f t="shared" si="6"/>
        <v>1924</v>
      </c>
      <c r="R22" s="20">
        <f t="shared" si="6"/>
        <v>1778</v>
      </c>
      <c r="S22" s="20">
        <f t="shared" si="6"/>
        <v>990</v>
      </c>
      <c r="T22" s="20">
        <f t="shared" si="6"/>
        <v>100</v>
      </c>
      <c r="U22" s="20">
        <f t="shared" si="6"/>
        <v>1090</v>
      </c>
      <c r="V22" s="20">
        <f t="shared" si="6"/>
        <v>3702</v>
      </c>
    </row>
    <row r="25" spans="1:22" x14ac:dyDescent="0.25">
      <c r="M25" s="75" t="s">
        <v>51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A4:V4"/>
    <mergeCell ref="A5:V5"/>
    <mergeCell ref="A7:A10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  <mergeCell ref="M30:U30"/>
    <mergeCell ref="O9:P9"/>
    <mergeCell ref="A22:B22"/>
    <mergeCell ref="M25:U25"/>
    <mergeCell ref="M26:U26"/>
    <mergeCell ref="M29:U29"/>
  </mergeCells>
  <pageMargins left="0.19685039370078741" right="0.19685039370078741" top="0.19685039370078741" bottom="0.19685039370078741" header="0.31496062992125984" footer="0.31496062992125984"/>
  <pageSetup paperSize="5" orientation="landscape" horizontalDpi="4294967293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4ECAC-89AA-456D-B21D-E2EA067A9EDB}">
  <dimension ref="A1:AA27"/>
  <sheetViews>
    <sheetView workbookViewId="0">
      <selection activeCell="Y14" sqref="Y14"/>
    </sheetView>
  </sheetViews>
  <sheetFormatPr defaultRowHeight="15" x14ac:dyDescent="0.25"/>
  <cols>
    <col min="1" max="1" width="5.42578125" customWidth="1"/>
    <col min="2" max="2" width="6.140625" customWidth="1"/>
    <col min="3" max="7" width="7.28515625" customWidth="1"/>
    <col min="8" max="8" width="8.140625" customWidth="1"/>
    <col min="9" max="16" width="5.7109375" customWidth="1"/>
    <col min="17" max="21" width="7.28515625" customWidth="1"/>
    <col min="22" max="22" width="8.7109375" customWidth="1"/>
  </cols>
  <sheetData>
    <row r="1" spans="1:27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7" x14ac:dyDescent="0.25">
      <c r="A2" s="75" t="s">
        <v>159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7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7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7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7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  <c r="AA7" t="s">
        <v>131</v>
      </c>
    </row>
    <row r="8" spans="1:27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7" x14ac:dyDescent="0.25">
      <c r="A9" s="15" t="s">
        <v>25</v>
      </c>
      <c r="B9" s="5" t="s">
        <v>26</v>
      </c>
      <c r="C9" s="28">
        <f>F9+G9</f>
        <v>225</v>
      </c>
      <c r="D9" s="1">
        <v>330</v>
      </c>
      <c r="E9" s="28">
        <v>262</v>
      </c>
      <c r="F9" s="28">
        <v>205</v>
      </c>
      <c r="G9" s="28">
        <v>20</v>
      </c>
      <c r="H9" s="16">
        <f>D9+E9</f>
        <v>592</v>
      </c>
      <c r="I9" s="16">
        <v>1</v>
      </c>
      <c r="J9" s="16">
        <v>1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">
        <f>D9+I9+K9-M9-O9</f>
        <v>331</v>
      </c>
      <c r="R9" s="16">
        <f>E9+J9+L9-N9-P9</f>
        <v>263</v>
      </c>
      <c r="S9" s="28">
        <f>F9</f>
        <v>205</v>
      </c>
      <c r="T9" s="28">
        <f>G9</f>
        <v>20</v>
      </c>
      <c r="U9" s="16">
        <f>S9+T9</f>
        <v>225</v>
      </c>
      <c r="V9" s="16">
        <f>Q9+R9</f>
        <v>594</v>
      </c>
    </row>
    <row r="10" spans="1:27" x14ac:dyDescent="0.25">
      <c r="A10" s="15" t="s">
        <v>27</v>
      </c>
      <c r="B10" s="5" t="s">
        <v>28</v>
      </c>
      <c r="C10" s="29">
        <f t="shared" ref="C10:C18" si="0">F10+G10</f>
        <v>152</v>
      </c>
      <c r="D10" s="1">
        <v>240</v>
      </c>
      <c r="E10" s="29">
        <v>224</v>
      </c>
      <c r="F10" s="29">
        <v>136</v>
      </c>
      <c r="G10" s="29">
        <v>16</v>
      </c>
      <c r="H10" s="16">
        <f t="shared" ref="H10:H18" si="1">D10+E10</f>
        <v>464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">
        <f t="shared" ref="Q10:Q18" si="2">D10+I10+K10-M10-O10</f>
        <v>240</v>
      </c>
      <c r="R10" s="16">
        <f t="shared" ref="R10:R18" si="3">E10+J10+L10-N10-P10</f>
        <v>224</v>
      </c>
      <c r="S10" s="29">
        <f t="shared" ref="S10:S18" si="4">F10</f>
        <v>136</v>
      </c>
      <c r="T10" s="29">
        <f t="shared" ref="T10:T18" si="5">G10</f>
        <v>16</v>
      </c>
      <c r="U10" s="16">
        <f t="shared" ref="U10:U18" si="6">S10+T10</f>
        <v>152</v>
      </c>
      <c r="V10" s="16">
        <f t="shared" ref="V10:V18" si="7">Q10+R10</f>
        <v>464</v>
      </c>
    </row>
    <row r="11" spans="1:27" x14ac:dyDescent="0.25">
      <c r="A11" s="15" t="s">
        <v>29</v>
      </c>
      <c r="B11" s="5" t="s">
        <v>30</v>
      </c>
      <c r="C11" s="29">
        <f t="shared" si="0"/>
        <v>106</v>
      </c>
      <c r="D11" s="1">
        <v>208</v>
      </c>
      <c r="E11" s="29">
        <v>168</v>
      </c>
      <c r="F11" s="29">
        <v>103</v>
      </c>
      <c r="G11" s="29">
        <v>3</v>
      </c>
      <c r="H11" s="16">
        <f t="shared" si="1"/>
        <v>376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">
        <f t="shared" si="2"/>
        <v>208</v>
      </c>
      <c r="R11" s="16">
        <f t="shared" si="3"/>
        <v>168</v>
      </c>
      <c r="S11" s="29">
        <f t="shared" si="4"/>
        <v>103</v>
      </c>
      <c r="T11" s="29">
        <f t="shared" si="5"/>
        <v>3</v>
      </c>
      <c r="U11" s="16">
        <f t="shared" si="6"/>
        <v>106</v>
      </c>
      <c r="V11" s="16">
        <f t="shared" si="7"/>
        <v>376</v>
      </c>
    </row>
    <row r="12" spans="1:27" x14ac:dyDescent="0.25">
      <c r="A12" s="15" t="s">
        <v>31</v>
      </c>
      <c r="B12" s="5" t="s">
        <v>32</v>
      </c>
      <c r="C12" s="29">
        <f t="shared" si="0"/>
        <v>95</v>
      </c>
      <c r="D12" s="1">
        <v>165</v>
      </c>
      <c r="E12" s="29">
        <v>172</v>
      </c>
      <c r="F12" s="29">
        <v>85</v>
      </c>
      <c r="G12" s="29">
        <v>10</v>
      </c>
      <c r="H12" s="16">
        <f t="shared" si="1"/>
        <v>337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">
        <f t="shared" si="2"/>
        <v>165</v>
      </c>
      <c r="R12" s="16">
        <f t="shared" si="3"/>
        <v>172</v>
      </c>
      <c r="S12" s="29">
        <f t="shared" si="4"/>
        <v>85</v>
      </c>
      <c r="T12" s="29">
        <f t="shared" si="5"/>
        <v>10</v>
      </c>
      <c r="U12" s="16">
        <f t="shared" si="6"/>
        <v>95</v>
      </c>
      <c r="V12" s="16">
        <f t="shared" si="7"/>
        <v>337</v>
      </c>
    </row>
    <row r="13" spans="1:27" x14ac:dyDescent="0.25">
      <c r="A13" s="15" t="s">
        <v>33</v>
      </c>
      <c r="B13" s="5" t="s">
        <v>34</v>
      </c>
      <c r="C13" s="29">
        <f t="shared" si="0"/>
        <v>116</v>
      </c>
      <c r="D13" s="1">
        <v>150</v>
      </c>
      <c r="E13" s="29">
        <v>123</v>
      </c>
      <c r="F13" s="29">
        <v>101</v>
      </c>
      <c r="G13" s="29">
        <v>15</v>
      </c>
      <c r="H13" s="16">
        <f t="shared" si="1"/>
        <v>273</v>
      </c>
      <c r="I13" s="16">
        <v>0</v>
      </c>
      <c r="J13" s="16">
        <v>0</v>
      </c>
      <c r="K13" s="16">
        <v>0</v>
      </c>
      <c r="L13" s="16">
        <v>1</v>
      </c>
      <c r="M13" s="16">
        <v>0</v>
      </c>
      <c r="N13" s="16">
        <v>0</v>
      </c>
      <c r="O13" s="16">
        <v>0</v>
      </c>
      <c r="P13" s="16">
        <v>0</v>
      </c>
      <c r="Q13" s="1">
        <f t="shared" si="2"/>
        <v>150</v>
      </c>
      <c r="R13" s="16">
        <f t="shared" si="3"/>
        <v>124</v>
      </c>
      <c r="S13" s="29">
        <f t="shared" si="4"/>
        <v>101</v>
      </c>
      <c r="T13" s="29">
        <f t="shared" si="5"/>
        <v>15</v>
      </c>
      <c r="U13" s="16">
        <f t="shared" si="6"/>
        <v>116</v>
      </c>
      <c r="V13" s="16">
        <f t="shared" si="7"/>
        <v>274</v>
      </c>
    </row>
    <row r="14" spans="1:27" x14ac:dyDescent="0.25">
      <c r="A14" s="15" t="s">
        <v>35</v>
      </c>
      <c r="B14" s="5" t="s">
        <v>36</v>
      </c>
      <c r="C14" s="29">
        <f t="shared" si="0"/>
        <v>112</v>
      </c>
      <c r="D14" s="1">
        <v>153</v>
      </c>
      <c r="E14" s="29">
        <v>167</v>
      </c>
      <c r="F14" s="29">
        <v>97</v>
      </c>
      <c r="G14" s="29">
        <v>15</v>
      </c>
      <c r="H14" s="16">
        <f t="shared" si="1"/>
        <v>320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">
        <f t="shared" si="2"/>
        <v>153</v>
      </c>
      <c r="R14" s="16">
        <f t="shared" si="3"/>
        <v>167</v>
      </c>
      <c r="S14" s="29">
        <f t="shared" si="4"/>
        <v>97</v>
      </c>
      <c r="T14" s="29">
        <f t="shared" si="5"/>
        <v>15</v>
      </c>
      <c r="U14" s="16">
        <f t="shared" si="6"/>
        <v>112</v>
      </c>
      <c r="V14" s="16">
        <f t="shared" si="7"/>
        <v>320</v>
      </c>
    </row>
    <row r="15" spans="1:27" x14ac:dyDescent="0.25">
      <c r="A15" s="15" t="s">
        <v>37</v>
      </c>
      <c r="B15" s="5" t="s">
        <v>38</v>
      </c>
      <c r="C15" s="29">
        <f t="shared" si="0"/>
        <v>112</v>
      </c>
      <c r="D15" s="1">
        <v>179</v>
      </c>
      <c r="E15" s="29">
        <v>189</v>
      </c>
      <c r="F15" s="29">
        <v>105</v>
      </c>
      <c r="G15" s="29">
        <v>7</v>
      </c>
      <c r="H15" s="16">
        <f t="shared" si="1"/>
        <v>368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">
        <f t="shared" si="2"/>
        <v>179</v>
      </c>
      <c r="R15" s="16">
        <f t="shared" si="3"/>
        <v>189</v>
      </c>
      <c r="S15" s="29">
        <f t="shared" si="4"/>
        <v>105</v>
      </c>
      <c r="T15" s="29">
        <f t="shared" si="5"/>
        <v>7</v>
      </c>
      <c r="U15" s="16">
        <f t="shared" si="6"/>
        <v>112</v>
      </c>
      <c r="V15" s="16">
        <f t="shared" si="7"/>
        <v>368</v>
      </c>
    </row>
    <row r="16" spans="1:27" x14ac:dyDescent="0.25">
      <c r="A16" s="15" t="s">
        <v>39</v>
      </c>
      <c r="B16" s="5" t="s">
        <v>40</v>
      </c>
      <c r="C16" s="29">
        <f t="shared" si="0"/>
        <v>124</v>
      </c>
      <c r="D16" s="1">
        <v>192</v>
      </c>
      <c r="E16" s="29">
        <v>197</v>
      </c>
      <c r="F16" s="29">
        <v>111</v>
      </c>
      <c r="G16" s="29">
        <v>13</v>
      </c>
      <c r="H16" s="16">
        <f t="shared" si="1"/>
        <v>389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">
        <f t="shared" si="2"/>
        <v>192</v>
      </c>
      <c r="R16" s="16">
        <f t="shared" si="3"/>
        <v>197</v>
      </c>
      <c r="S16" s="29">
        <f t="shared" si="4"/>
        <v>111</v>
      </c>
      <c r="T16" s="29">
        <f t="shared" si="5"/>
        <v>13</v>
      </c>
      <c r="U16" s="16">
        <f t="shared" si="6"/>
        <v>124</v>
      </c>
      <c r="V16" s="16">
        <f t="shared" si="7"/>
        <v>389</v>
      </c>
    </row>
    <row r="17" spans="1:22" x14ac:dyDescent="0.25">
      <c r="A17" s="15" t="s">
        <v>41</v>
      </c>
      <c r="B17" s="5" t="s">
        <v>42</v>
      </c>
      <c r="C17" s="29">
        <f t="shared" si="0"/>
        <v>128</v>
      </c>
      <c r="D17" s="1">
        <v>203</v>
      </c>
      <c r="E17" s="29">
        <v>192</v>
      </c>
      <c r="F17" s="29">
        <v>116</v>
      </c>
      <c r="G17" s="29">
        <v>12</v>
      </c>
      <c r="H17" s="16">
        <f t="shared" si="1"/>
        <v>395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">
        <f t="shared" si="2"/>
        <v>203</v>
      </c>
      <c r="R17" s="16">
        <f t="shared" si="3"/>
        <v>192</v>
      </c>
      <c r="S17" s="29">
        <f t="shared" si="4"/>
        <v>116</v>
      </c>
      <c r="T17" s="29">
        <f t="shared" si="5"/>
        <v>12</v>
      </c>
      <c r="U17" s="16">
        <f t="shared" si="6"/>
        <v>128</v>
      </c>
      <c r="V17" s="16">
        <f t="shared" si="7"/>
        <v>395</v>
      </c>
    </row>
    <row r="18" spans="1:22" x14ac:dyDescent="0.25">
      <c r="A18" s="15" t="s">
        <v>43</v>
      </c>
      <c r="B18" s="5" t="s">
        <v>44</v>
      </c>
      <c r="C18" s="9">
        <f t="shared" si="0"/>
        <v>70</v>
      </c>
      <c r="D18" s="1">
        <v>108</v>
      </c>
      <c r="E18" s="9">
        <v>100</v>
      </c>
      <c r="F18" s="9">
        <v>66</v>
      </c>
      <c r="G18" s="9">
        <v>4</v>
      </c>
      <c r="H18" s="16">
        <f t="shared" si="1"/>
        <v>208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">
        <f t="shared" si="2"/>
        <v>108</v>
      </c>
      <c r="R18" s="16">
        <f t="shared" si="3"/>
        <v>100</v>
      </c>
      <c r="S18" s="9">
        <f t="shared" si="4"/>
        <v>66</v>
      </c>
      <c r="T18" s="9">
        <f t="shared" si="5"/>
        <v>4</v>
      </c>
      <c r="U18" s="16">
        <f t="shared" si="6"/>
        <v>70</v>
      </c>
      <c r="V18" s="16">
        <f t="shared" si="7"/>
        <v>208</v>
      </c>
    </row>
    <row r="19" spans="1:22" x14ac:dyDescent="0.25">
      <c r="A19" s="76" t="s">
        <v>14</v>
      </c>
      <c r="B19" s="77"/>
      <c r="C19" s="20">
        <f>C9+C10+C11+C12+C13+C14+C15+C16+C17+C18</f>
        <v>1240</v>
      </c>
      <c r="D19" s="20">
        <f t="shared" ref="D19:V19" si="8">D9+D10+D11+D12+D13+D14+D15+D16+D17+D18</f>
        <v>1928</v>
      </c>
      <c r="E19" s="20">
        <f t="shared" si="8"/>
        <v>1794</v>
      </c>
      <c r="F19" s="20">
        <f t="shared" si="8"/>
        <v>1125</v>
      </c>
      <c r="G19" s="20">
        <f t="shared" si="8"/>
        <v>115</v>
      </c>
      <c r="H19" s="20">
        <f t="shared" si="8"/>
        <v>3722</v>
      </c>
      <c r="I19" s="20">
        <f t="shared" si="8"/>
        <v>1</v>
      </c>
      <c r="J19" s="20">
        <f t="shared" si="8"/>
        <v>1</v>
      </c>
      <c r="K19" s="20">
        <f t="shared" si="8"/>
        <v>0</v>
      </c>
      <c r="L19" s="20">
        <f t="shared" si="8"/>
        <v>1</v>
      </c>
      <c r="M19" s="20">
        <f t="shared" si="8"/>
        <v>0</v>
      </c>
      <c r="N19" s="20">
        <f t="shared" si="8"/>
        <v>0</v>
      </c>
      <c r="O19" s="20">
        <f t="shared" si="8"/>
        <v>0</v>
      </c>
      <c r="P19" s="20">
        <f t="shared" si="8"/>
        <v>0</v>
      </c>
      <c r="Q19" s="20">
        <f t="shared" si="8"/>
        <v>1929</v>
      </c>
      <c r="R19" s="20">
        <f t="shared" si="8"/>
        <v>1796</v>
      </c>
      <c r="S19" s="20">
        <f t="shared" si="8"/>
        <v>1125</v>
      </c>
      <c r="T19" s="20">
        <f t="shared" si="8"/>
        <v>115</v>
      </c>
      <c r="U19" s="20">
        <f t="shared" si="8"/>
        <v>1240</v>
      </c>
      <c r="V19" s="20">
        <f t="shared" si="8"/>
        <v>3725</v>
      </c>
    </row>
    <row r="22" spans="1:22" x14ac:dyDescent="0.25">
      <c r="M22" s="75" t="s">
        <v>150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45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57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M27" s="75" t="s">
        <v>46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  <mergeCell ref="M27:U27"/>
    <mergeCell ref="O6:P6"/>
    <mergeCell ref="A19:B19"/>
    <mergeCell ref="M22:U22"/>
    <mergeCell ref="M23:U23"/>
    <mergeCell ref="M26:U26"/>
  </mergeCells>
  <pageMargins left="0.7" right="0.7" top="0.75" bottom="0.75" header="0.3" footer="0.3"/>
  <pageSetup paperSize="5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C01FF-F22E-4FF0-A064-BDC014BCB2DF}">
  <dimension ref="A1:V27"/>
  <sheetViews>
    <sheetView workbookViewId="0">
      <selection activeCell="Y30" sqref="Y30"/>
    </sheetView>
  </sheetViews>
  <sheetFormatPr defaultRowHeight="15" x14ac:dyDescent="0.25"/>
  <cols>
    <col min="1" max="1" width="4.7109375" customWidth="1"/>
    <col min="2" max="7" width="6.7109375" customWidth="1"/>
    <col min="8" max="8" width="8.5703125" customWidth="1"/>
    <col min="9" max="21" width="6.7109375" customWidth="1"/>
    <col min="22" max="22" width="8.4257812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151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28">
        <f>F9+G9</f>
        <v>225</v>
      </c>
      <c r="D9" s="1">
        <v>331</v>
      </c>
      <c r="E9" s="28">
        <v>263</v>
      </c>
      <c r="F9" s="28">
        <v>205</v>
      </c>
      <c r="G9" s="28">
        <v>20</v>
      </c>
      <c r="H9" s="16">
        <f>D9+E9</f>
        <v>594</v>
      </c>
      <c r="I9" s="16">
        <v>0</v>
      </c>
      <c r="J9" s="16">
        <v>1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">
        <f>D9+I9+K9-M9-O9</f>
        <v>331</v>
      </c>
      <c r="R9" s="16">
        <f>E9+J9+L9-N9-P9</f>
        <v>264</v>
      </c>
      <c r="S9" s="28">
        <f>F9</f>
        <v>205</v>
      </c>
      <c r="T9" s="28">
        <f>G9</f>
        <v>20</v>
      </c>
      <c r="U9" s="16">
        <f>S9+T9</f>
        <v>225</v>
      </c>
      <c r="V9" s="16">
        <f>Q9+R9</f>
        <v>595</v>
      </c>
    </row>
    <row r="10" spans="1:22" x14ac:dyDescent="0.25">
      <c r="A10" s="15" t="s">
        <v>27</v>
      </c>
      <c r="B10" s="5" t="s">
        <v>28</v>
      </c>
      <c r="C10" s="29">
        <f t="shared" ref="C10:C18" si="0">F10+G10</f>
        <v>152</v>
      </c>
      <c r="D10" s="1">
        <v>240</v>
      </c>
      <c r="E10" s="29">
        <v>224</v>
      </c>
      <c r="F10" s="29">
        <v>136</v>
      </c>
      <c r="G10" s="29">
        <v>16</v>
      </c>
      <c r="H10" s="16">
        <f t="shared" ref="H10:H18" si="1">D10+E10</f>
        <v>464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1</v>
      </c>
      <c r="P10" s="16">
        <v>0</v>
      </c>
      <c r="Q10" s="1">
        <f t="shared" ref="Q10:Q18" si="2">D10+I10+K10-M10-O10</f>
        <v>239</v>
      </c>
      <c r="R10" s="16">
        <f t="shared" ref="R10:R18" si="3">E10+J10+L10-N10-P10</f>
        <v>224</v>
      </c>
      <c r="S10" s="29">
        <f t="shared" ref="S10:S18" si="4">F10</f>
        <v>136</v>
      </c>
      <c r="T10" s="29">
        <f t="shared" ref="T10:T18" si="5">G10</f>
        <v>16</v>
      </c>
      <c r="U10" s="16">
        <f t="shared" ref="U10:U18" si="6">S10+T10</f>
        <v>152</v>
      </c>
      <c r="V10" s="16">
        <f t="shared" ref="V10:V18" si="7">Q10+R10</f>
        <v>463</v>
      </c>
    </row>
    <row r="11" spans="1:22" x14ac:dyDescent="0.25">
      <c r="A11" s="15" t="s">
        <v>29</v>
      </c>
      <c r="B11" s="5" t="s">
        <v>30</v>
      </c>
      <c r="C11" s="29">
        <f t="shared" si="0"/>
        <v>106</v>
      </c>
      <c r="D11" s="1">
        <v>208</v>
      </c>
      <c r="E11" s="29">
        <v>168</v>
      </c>
      <c r="F11" s="29">
        <v>103</v>
      </c>
      <c r="G11" s="29">
        <v>3</v>
      </c>
      <c r="H11" s="16">
        <f t="shared" si="1"/>
        <v>376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1</v>
      </c>
      <c r="O11" s="16">
        <v>0</v>
      </c>
      <c r="P11" s="16">
        <v>0</v>
      </c>
      <c r="Q11" s="1">
        <f t="shared" si="2"/>
        <v>208</v>
      </c>
      <c r="R11" s="16">
        <f t="shared" si="3"/>
        <v>167</v>
      </c>
      <c r="S11" s="29">
        <f t="shared" si="4"/>
        <v>103</v>
      </c>
      <c r="T11" s="29">
        <f t="shared" si="5"/>
        <v>3</v>
      </c>
      <c r="U11" s="16">
        <f t="shared" si="6"/>
        <v>106</v>
      </c>
      <c r="V11" s="16">
        <f t="shared" si="7"/>
        <v>375</v>
      </c>
    </row>
    <row r="12" spans="1:22" x14ac:dyDescent="0.25">
      <c r="A12" s="15" t="s">
        <v>31</v>
      </c>
      <c r="B12" s="5" t="s">
        <v>32</v>
      </c>
      <c r="C12" s="29">
        <f t="shared" si="0"/>
        <v>95</v>
      </c>
      <c r="D12" s="1">
        <v>165</v>
      </c>
      <c r="E12" s="29">
        <v>172</v>
      </c>
      <c r="F12" s="29">
        <v>85</v>
      </c>
      <c r="G12" s="29">
        <v>10</v>
      </c>
      <c r="H12" s="16">
        <f t="shared" si="1"/>
        <v>337</v>
      </c>
      <c r="I12" s="16">
        <v>0</v>
      </c>
      <c r="J12" s="16">
        <v>0</v>
      </c>
      <c r="K12" s="16">
        <v>1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">
        <f t="shared" si="2"/>
        <v>166</v>
      </c>
      <c r="R12" s="16">
        <f t="shared" si="3"/>
        <v>172</v>
      </c>
      <c r="S12" s="29">
        <f t="shared" si="4"/>
        <v>85</v>
      </c>
      <c r="T12" s="29">
        <f t="shared" si="5"/>
        <v>10</v>
      </c>
      <c r="U12" s="16">
        <f t="shared" si="6"/>
        <v>95</v>
      </c>
      <c r="V12" s="16">
        <f t="shared" si="7"/>
        <v>338</v>
      </c>
    </row>
    <row r="13" spans="1:22" x14ac:dyDescent="0.25">
      <c r="A13" s="15" t="s">
        <v>33</v>
      </c>
      <c r="B13" s="5" t="s">
        <v>34</v>
      </c>
      <c r="C13" s="29">
        <f t="shared" si="0"/>
        <v>116</v>
      </c>
      <c r="D13" s="1">
        <v>150</v>
      </c>
      <c r="E13" s="29">
        <v>124</v>
      </c>
      <c r="F13" s="29">
        <v>101</v>
      </c>
      <c r="G13" s="29">
        <v>15</v>
      </c>
      <c r="H13" s="16">
        <f t="shared" si="1"/>
        <v>274</v>
      </c>
      <c r="I13" s="16">
        <v>0</v>
      </c>
      <c r="J13" s="16">
        <v>0</v>
      </c>
      <c r="K13" s="16">
        <v>0</v>
      </c>
      <c r="L13" s="16">
        <v>1</v>
      </c>
      <c r="M13" s="16">
        <v>0</v>
      </c>
      <c r="N13" s="16">
        <v>0</v>
      </c>
      <c r="O13" s="16">
        <v>0</v>
      </c>
      <c r="P13" s="16">
        <v>0</v>
      </c>
      <c r="Q13" s="1">
        <f t="shared" si="2"/>
        <v>150</v>
      </c>
      <c r="R13" s="16">
        <f t="shared" si="3"/>
        <v>125</v>
      </c>
      <c r="S13" s="29">
        <f t="shared" si="4"/>
        <v>101</v>
      </c>
      <c r="T13" s="29">
        <f t="shared" si="5"/>
        <v>15</v>
      </c>
      <c r="U13" s="16">
        <f t="shared" si="6"/>
        <v>116</v>
      </c>
      <c r="V13" s="16">
        <f t="shared" si="7"/>
        <v>275</v>
      </c>
    </row>
    <row r="14" spans="1:22" x14ac:dyDescent="0.25">
      <c r="A14" s="15" t="s">
        <v>35</v>
      </c>
      <c r="B14" s="5" t="s">
        <v>36</v>
      </c>
      <c r="C14" s="29">
        <f t="shared" si="0"/>
        <v>112</v>
      </c>
      <c r="D14" s="1">
        <v>153</v>
      </c>
      <c r="E14" s="29">
        <v>167</v>
      </c>
      <c r="F14" s="29">
        <v>97</v>
      </c>
      <c r="G14" s="29">
        <v>15</v>
      </c>
      <c r="H14" s="16">
        <f t="shared" si="1"/>
        <v>320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">
        <f t="shared" si="2"/>
        <v>153</v>
      </c>
      <c r="R14" s="16">
        <f t="shared" si="3"/>
        <v>167</v>
      </c>
      <c r="S14" s="29">
        <f t="shared" si="4"/>
        <v>97</v>
      </c>
      <c r="T14" s="29">
        <f t="shared" si="5"/>
        <v>15</v>
      </c>
      <c r="U14" s="16">
        <f t="shared" si="6"/>
        <v>112</v>
      </c>
      <c r="V14" s="16">
        <f t="shared" si="7"/>
        <v>320</v>
      </c>
    </row>
    <row r="15" spans="1:22" x14ac:dyDescent="0.25">
      <c r="A15" s="15" t="s">
        <v>37</v>
      </c>
      <c r="B15" s="5" t="s">
        <v>38</v>
      </c>
      <c r="C15" s="29">
        <f t="shared" si="0"/>
        <v>112</v>
      </c>
      <c r="D15" s="1">
        <v>179</v>
      </c>
      <c r="E15" s="29">
        <v>189</v>
      </c>
      <c r="F15" s="29">
        <v>105</v>
      </c>
      <c r="G15" s="29">
        <v>7</v>
      </c>
      <c r="H15" s="16">
        <f t="shared" si="1"/>
        <v>368</v>
      </c>
      <c r="I15" s="16">
        <v>0</v>
      </c>
      <c r="J15" s="16">
        <v>0</v>
      </c>
      <c r="K15" s="16">
        <v>1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">
        <f t="shared" si="2"/>
        <v>180</v>
      </c>
      <c r="R15" s="16">
        <f t="shared" si="3"/>
        <v>189</v>
      </c>
      <c r="S15" s="29">
        <f t="shared" si="4"/>
        <v>105</v>
      </c>
      <c r="T15" s="29">
        <f t="shared" si="5"/>
        <v>7</v>
      </c>
      <c r="U15" s="16">
        <f t="shared" si="6"/>
        <v>112</v>
      </c>
      <c r="V15" s="16">
        <f t="shared" si="7"/>
        <v>369</v>
      </c>
    </row>
    <row r="16" spans="1:22" x14ac:dyDescent="0.25">
      <c r="A16" s="15" t="s">
        <v>39</v>
      </c>
      <c r="B16" s="5" t="s">
        <v>40</v>
      </c>
      <c r="C16" s="29">
        <f t="shared" si="0"/>
        <v>124</v>
      </c>
      <c r="D16" s="1">
        <v>192</v>
      </c>
      <c r="E16" s="29">
        <v>197</v>
      </c>
      <c r="F16" s="29">
        <v>111</v>
      </c>
      <c r="G16" s="29">
        <v>13</v>
      </c>
      <c r="H16" s="16">
        <f t="shared" si="1"/>
        <v>389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">
        <f t="shared" si="2"/>
        <v>192</v>
      </c>
      <c r="R16" s="16">
        <f t="shared" si="3"/>
        <v>197</v>
      </c>
      <c r="S16" s="29">
        <f t="shared" si="4"/>
        <v>111</v>
      </c>
      <c r="T16" s="29">
        <f t="shared" si="5"/>
        <v>13</v>
      </c>
      <c r="U16" s="16">
        <f t="shared" si="6"/>
        <v>124</v>
      </c>
      <c r="V16" s="16">
        <f t="shared" si="7"/>
        <v>389</v>
      </c>
    </row>
    <row r="17" spans="1:22" x14ac:dyDescent="0.25">
      <c r="A17" s="15" t="s">
        <v>41</v>
      </c>
      <c r="B17" s="5" t="s">
        <v>42</v>
      </c>
      <c r="C17" s="29">
        <f t="shared" si="0"/>
        <v>128</v>
      </c>
      <c r="D17" s="1">
        <v>203</v>
      </c>
      <c r="E17" s="29">
        <v>192</v>
      </c>
      <c r="F17" s="29">
        <v>116</v>
      </c>
      <c r="G17" s="29">
        <v>12</v>
      </c>
      <c r="H17" s="16">
        <f t="shared" si="1"/>
        <v>395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1</v>
      </c>
      <c r="Q17" s="1">
        <f t="shared" si="2"/>
        <v>203</v>
      </c>
      <c r="R17" s="16">
        <f t="shared" si="3"/>
        <v>191</v>
      </c>
      <c r="S17" s="29">
        <f t="shared" si="4"/>
        <v>116</v>
      </c>
      <c r="T17" s="29">
        <f t="shared" si="5"/>
        <v>12</v>
      </c>
      <c r="U17" s="16">
        <f t="shared" si="6"/>
        <v>128</v>
      </c>
      <c r="V17" s="16">
        <f t="shared" si="7"/>
        <v>394</v>
      </c>
    </row>
    <row r="18" spans="1:22" x14ac:dyDescent="0.25">
      <c r="A18" s="15" t="s">
        <v>43</v>
      </c>
      <c r="B18" s="5" t="s">
        <v>44</v>
      </c>
      <c r="C18" s="9">
        <f t="shared" si="0"/>
        <v>70</v>
      </c>
      <c r="D18" s="1">
        <v>108</v>
      </c>
      <c r="E18" s="9">
        <v>100</v>
      </c>
      <c r="F18" s="9">
        <v>66</v>
      </c>
      <c r="G18" s="9">
        <v>4</v>
      </c>
      <c r="H18" s="16">
        <f t="shared" si="1"/>
        <v>208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">
        <f t="shared" si="2"/>
        <v>108</v>
      </c>
      <c r="R18" s="16">
        <f t="shared" si="3"/>
        <v>100</v>
      </c>
      <c r="S18" s="9">
        <f t="shared" si="4"/>
        <v>66</v>
      </c>
      <c r="T18" s="9">
        <f t="shared" si="5"/>
        <v>4</v>
      </c>
      <c r="U18" s="16">
        <f t="shared" si="6"/>
        <v>70</v>
      </c>
      <c r="V18" s="16">
        <f t="shared" si="7"/>
        <v>208</v>
      </c>
    </row>
    <row r="19" spans="1:22" x14ac:dyDescent="0.25">
      <c r="A19" s="76" t="s">
        <v>14</v>
      </c>
      <c r="B19" s="77"/>
      <c r="C19" s="20">
        <f>SUM(C9:C18)</f>
        <v>1240</v>
      </c>
      <c r="D19" s="20">
        <f t="shared" ref="D19:V19" si="8">SUM(D9:D18)</f>
        <v>1929</v>
      </c>
      <c r="E19" s="20">
        <f t="shared" si="8"/>
        <v>1796</v>
      </c>
      <c r="F19" s="20">
        <f t="shared" si="8"/>
        <v>1125</v>
      </c>
      <c r="G19" s="20">
        <f t="shared" si="8"/>
        <v>115</v>
      </c>
      <c r="H19" s="20">
        <f t="shared" si="8"/>
        <v>3725</v>
      </c>
      <c r="I19" s="20">
        <f t="shared" si="8"/>
        <v>0</v>
      </c>
      <c r="J19" s="20">
        <f t="shared" si="8"/>
        <v>1</v>
      </c>
      <c r="K19" s="20">
        <f t="shared" si="8"/>
        <v>2</v>
      </c>
      <c r="L19" s="20">
        <f t="shared" si="8"/>
        <v>1</v>
      </c>
      <c r="M19" s="20">
        <f t="shared" si="8"/>
        <v>0</v>
      </c>
      <c r="N19" s="20">
        <f t="shared" si="8"/>
        <v>1</v>
      </c>
      <c r="O19" s="20">
        <f t="shared" si="8"/>
        <v>1</v>
      </c>
      <c r="P19" s="20">
        <f t="shared" si="8"/>
        <v>1</v>
      </c>
      <c r="Q19" s="20">
        <f t="shared" si="8"/>
        <v>1930</v>
      </c>
      <c r="R19" s="20">
        <f t="shared" si="8"/>
        <v>1796</v>
      </c>
      <c r="S19" s="20">
        <f t="shared" si="8"/>
        <v>1125</v>
      </c>
      <c r="T19" s="20">
        <f t="shared" si="8"/>
        <v>115</v>
      </c>
      <c r="U19" s="20">
        <f t="shared" si="8"/>
        <v>1240</v>
      </c>
      <c r="V19" s="20">
        <f t="shared" si="8"/>
        <v>3726</v>
      </c>
    </row>
    <row r="22" spans="1:22" x14ac:dyDescent="0.25">
      <c r="M22" s="75" t="s">
        <v>152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153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154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101</v>
      </c>
      <c r="M27" s="75" t="s">
        <v>155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M27:U27"/>
    <mergeCell ref="O6:P6"/>
    <mergeCell ref="A19:B19"/>
    <mergeCell ref="M22:U22"/>
    <mergeCell ref="M23:U23"/>
    <mergeCell ref="M26:U26"/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</mergeCells>
  <pageMargins left="0.7" right="0.7" top="0.75" bottom="0.75" header="0.3" footer="0.3"/>
  <pageSetup paperSize="5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6A2B7-D7EF-46EF-832B-40C811DDDCFF}">
  <dimension ref="A1:V27"/>
  <sheetViews>
    <sheetView workbookViewId="0">
      <selection activeCell="Y23" sqref="Y23"/>
    </sheetView>
  </sheetViews>
  <sheetFormatPr defaultRowHeight="15" x14ac:dyDescent="0.25"/>
  <cols>
    <col min="1" max="1" width="3.5703125" customWidth="1"/>
    <col min="2" max="2" width="5.42578125" customWidth="1"/>
    <col min="3" max="3" width="7.7109375" customWidth="1"/>
    <col min="4" max="4" width="6.5703125" customWidth="1"/>
    <col min="5" max="5" width="6.85546875" customWidth="1"/>
    <col min="6" max="6" width="6.28515625" customWidth="1"/>
    <col min="7" max="7" width="7.28515625" customWidth="1"/>
    <col min="8" max="8" width="9.28515625" customWidth="1"/>
    <col min="9" max="16" width="5.7109375" customWidth="1"/>
    <col min="17" max="21" width="7.42578125" customWidth="1"/>
    <col min="22" max="22" width="9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156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28">
        <f>F9+G9</f>
        <v>225</v>
      </c>
      <c r="D9" s="1">
        <v>331</v>
      </c>
      <c r="E9" s="28">
        <v>264</v>
      </c>
      <c r="F9" s="28">
        <v>205</v>
      </c>
      <c r="G9" s="28">
        <v>20</v>
      </c>
      <c r="H9" s="16">
        <f>D9+E9</f>
        <v>595</v>
      </c>
      <c r="I9" s="16">
        <v>1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">
        <f>D9+I9+K9-M9-O9</f>
        <v>332</v>
      </c>
      <c r="R9" s="16">
        <f>E9+J9+L9-N9-P9</f>
        <v>264</v>
      </c>
      <c r="S9" s="28">
        <f>F9+0</f>
        <v>205</v>
      </c>
      <c r="T9" s="28">
        <f>G9+0</f>
        <v>20</v>
      </c>
      <c r="U9" s="16">
        <f>S9+T9</f>
        <v>225</v>
      </c>
      <c r="V9" s="16">
        <f>Q9+R9</f>
        <v>596</v>
      </c>
    </row>
    <row r="10" spans="1:22" x14ac:dyDescent="0.25">
      <c r="A10" s="15" t="s">
        <v>27</v>
      </c>
      <c r="B10" s="5" t="s">
        <v>28</v>
      </c>
      <c r="C10" s="29">
        <f t="shared" ref="C10:C18" si="0">F10+G10</f>
        <v>152</v>
      </c>
      <c r="D10" s="1">
        <v>239</v>
      </c>
      <c r="E10" s="29">
        <v>224</v>
      </c>
      <c r="F10" s="29">
        <v>136</v>
      </c>
      <c r="G10" s="29">
        <v>16</v>
      </c>
      <c r="H10" s="16">
        <f t="shared" ref="H10:H18" si="1">D10+E10</f>
        <v>463</v>
      </c>
      <c r="I10" s="16">
        <v>0</v>
      </c>
      <c r="J10" s="16">
        <v>2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">
        <f t="shared" ref="Q10:Q18" si="2">D10+I10+K10-M10-O10</f>
        <v>239</v>
      </c>
      <c r="R10" s="16">
        <f t="shared" ref="R10:R18" si="3">E10+J10+L10-N10-P10</f>
        <v>226</v>
      </c>
      <c r="S10" s="29">
        <f t="shared" ref="S10:S18" si="4">F10+0</f>
        <v>136</v>
      </c>
      <c r="T10" s="29">
        <f t="shared" ref="T10:T18" si="5">G10+0</f>
        <v>16</v>
      </c>
      <c r="U10" s="16">
        <f t="shared" ref="U10:U18" si="6">S10+T10</f>
        <v>152</v>
      </c>
      <c r="V10" s="16">
        <f t="shared" ref="V10:V18" si="7">Q10+R10</f>
        <v>465</v>
      </c>
    </row>
    <row r="11" spans="1:22" x14ac:dyDescent="0.25">
      <c r="A11" s="15" t="s">
        <v>29</v>
      </c>
      <c r="B11" s="5" t="s">
        <v>30</v>
      </c>
      <c r="C11" s="29">
        <f t="shared" si="0"/>
        <v>106</v>
      </c>
      <c r="D11" s="1">
        <v>208</v>
      </c>
      <c r="E11" s="29">
        <v>167</v>
      </c>
      <c r="F11" s="29">
        <v>103</v>
      </c>
      <c r="G11" s="29">
        <v>3</v>
      </c>
      <c r="H11" s="16">
        <f t="shared" si="1"/>
        <v>375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">
        <f t="shared" si="2"/>
        <v>208</v>
      </c>
      <c r="R11" s="16">
        <f t="shared" si="3"/>
        <v>167</v>
      </c>
      <c r="S11" s="29">
        <f t="shared" si="4"/>
        <v>103</v>
      </c>
      <c r="T11" s="29">
        <f t="shared" si="5"/>
        <v>3</v>
      </c>
      <c r="U11" s="16">
        <f t="shared" si="6"/>
        <v>106</v>
      </c>
      <c r="V11" s="16">
        <f t="shared" si="7"/>
        <v>375</v>
      </c>
    </row>
    <row r="12" spans="1:22" x14ac:dyDescent="0.25">
      <c r="A12" s="15" t="s">
        <v>31</v>
      </c>
      <c r="B12" s="5" t="s">
        <v>32</v>
      </c>
      <c r="C12" s="29">
        <f t="shared" si="0"/>
        <v>95</v>
      </c>
      <c r="D12" s="1">
        <v>166</v>
      </c>
      <c r="E12" s="29">
        <v>172</v>
      </c>
      <c r="F12" s="29">
        <v>85</v>
      </c>
      <c r="G12" s="29">
        <v>10</v>
      </c>
      <c r="H12" s="16">
        <f t="shared" si="1"/>
        <v>338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1</v>
      </c>
      <c r="O12" s="16">
        <v>0</v>
      </c>
      <c r="P12" s="16">
        <v>0</v>
      </c>
      <c r="Q12" s="1">
        <f t="shared" si="2"/>
        <v>166</v>
      </c>
      <c r="R12" s="16">
        <f t="shared" si="3"/>
        <v>171</v>
      </c>
      <c r="S12" s="29">
        <f t="shared" si="4"/>
        <v>85</v>
      </c>
      <c r="T12" s="29">
        <f t="shared" si="5"/>
        <v>10</v>
      </c>
      <c r="U12" s="16">
        <f t="shared" si="6"/>
        <v>95</v>
      </c>
      <c r="V12" s="16">
        <f t="shared" si="7"/>
        <v>337</v>
      </c>
    </row>
    <row r="13" spans="1:22" x14ac:dyDescent="0.25">
      <c r="A13" s="15" t="s">
        <v>33</v>
      </c>
      <c r="B13" s="5" t="s">
        <v>34</v>
      </c>
      <c r="C13" s="29">
        <f t="shared" si="0"/>
        <v>116</v>
      </c>
      <c r="D13" s="1">
        <v>150</v>
      </c>
      <c r="E13" s="29">
        <v>125</v>
      </c>
      <c r="F13" s="29">
        <v>101</v>
      </c>
      <c r="G13" s="29">
        <v>15</v>
      </c>
      <c r="H13" s="16">
        <f t="shared" si="1"/>
        <v>275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">
        <f t="shared" si="2"/>
        <v>150</v>
      </c>
      <c r="R13" s="16">
        <f t="shared" si="3"/>
        <v>125</v>
      </c>
      <c r="S13" s="29">
        <f t="shared" si="4"/>
        <v>101</v>
      </c>
      <c r="T13" s="29">
        <f t="shared" si="5"/>
        <v>15</v>
      </c>
      <c r="U13" s="16">
        <f t="shared" si="6"/>
        <v>116</v>
      </c>
      <c r="V13" s="16">
        <f t="shared" si="7"/>
        <v>275</v>
      </c>
    </row>
    <row r="14" spans="1:22" x14ac:dyDescent="0.25">
      <c r="A14" s="15" t="s">
        <v>35</v>
      </c>
      <c r="B14" s="5" t="s">
        <v>36</v>
      </c>
      <c r="C14" s="29">
        <f t="shared" si="0"/>
        <v>112</v>
      </c>
      <c r="D14" s="1">
        <v>153</v>
      </c>
      <c r="E14" s="29">
        <v>167</v>
      </c>
      <c r="F14" s="29">
        <v>97</v>
      </c>
      <c r="G14" s="29">
        <v>15</v>
      </c>
      <c r="H14" s="16">
        <f t="shared" si="1"/>
        <v>320</v>
      </c>
      <c r="I14" s="16">
        <v>0</v>
      </c>
      <c r="J14" s="16">
        <v>1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">
        <f t="shared" si="2"/>
        <v>153</v>
      </c>
      <c r="R14" s="16">
        <f t="shared" si="3"/>
        <v>168</v>
      </c>
      <c r="S14" s="29">
        <f t="shared" si="4"/>
        <v>97</v>
      </c>
      <c r="T14" s="29">
        <f t="shared" si="5"/>
        <v>15</v>
      </c>
      <c r="U14" s="16">
        <f t="shared" si="6"/>
        <v>112</v>
      </c>
      <c r="V14" s="16">
        <f t="shared" si="7"/>
        <v>321</v>
      </c>
    </row>
    <row r="15" spans="1:22" x14ac:dyDescent="0.25">
      <c r="A15" s="15" t="s">
        <v>37</v>
      </c>
      <c r="B15" s="5" t="s">
        <v>38</v>
      </c>
      <c r="C15" s="29">
        <f t="shared" si="0"/>
        <v>112</v>
      </c>
      <c r="D15" s="1">
        <v>180</v>
      </c>
      <c r="E15" s="29">
        <v>189</v>
      </c>
      <c r="F15" s="29">
        <v>105</v>
      </c>
      <c r="G15" s="29">
        <v>7</v>
      </c>
      <c r="H15" s="16">
        <f t="shared" si="1"/>
        <v>369</v>
      </c>
      <c r="I15" s="16">
        <v>0</v>
      </c>
      <c r="J15" s="16">
        <v>0</v>
      </c>
      <c r="K15" s="16">
        <v>0</v>
      </c>
      <c r="L15" s="16">
        <v>0</v>
      </c>
      <c r="M15" s="16">
        <v>1</v>
      </c>
      <c r="N15" s="16">
        <v>0</v>
      </c>
      <c r="O15" s="16">
        <v>0</v>
      </c>
      <c r="P15" s="16">
        <v>0</v>
      </c>
      <c r="Q15" s="1">
        <f t="shared" si="2"/>
        <v>179</v>
      </c>
      <c r="R15" s="16">
        <f t="shared" si="3"/>
        <v>189</v>
      </c>
      <c r="S15" s="29">
        <f t="shared" si="4"/>
        <v>105</v>
      </c>
      <c r="T15" s="29">
        <f t="shared" si="5"/>
        <v>7</v>
      </c>
      <c r="U15" s="16">
        <f t="shared" si="6"/>
        <v>112</v>
      </c>
      <c r="V15" s="16">
        <f t="shared" si="7"/>
        <v>368</v>
      </c>
    </row>
    <row r="16" spans="1:22" x14ac:dyDescent="0.25">
      <c r="A16" s="15" t="s">
        <v>39</v>
      </c>
      <c r="B16" s="5" t="s">
        <v>40</v>
      </c>
      <c r="C16" s="29">
        <f t="shared" si="0"/>
        <v>124</v>
      </c>
      <c r="D16" s="1">
        <v>192</v>
      </c>
      <c r="E16" s="29">
        <v>197</v>
      </c>
      <c r="F16" s="29">
        <v>111</v>
      </c>
      <c r="G16" s="29">
        <v>13</v>
      </c>
      <c r="H16" s="16">
        <f t="shared" si="1"/>
        <v>389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">
        <f t="shared" si="2"/>
        <v>192</v>
      </c>
      <c r="R16" s="16">
        <f t="shared" si="3"/>
        <v>197</v>
      </c>
      <c r="S16" s="29">
        <f t="shared" si="4"/>
        <v>111</v>
      </c>
      <c r="T16" s="29">
        <f t="shared" si="5"/>
        <v>13</v>
      </c>
      <c r="U16" s="16">
        <f t="shared" si="6"/>
        <v>124</v>
      </c>
      <c r="V16" s="16">
        <f t="shared" si="7"/>
        <v>389</v>
      </c>
    </row>
    <row r="17" spans="1:22" x14ac:dyDescent="0.25">
      <c r="A17" s="15" t="s">
        <v>41</v>
      </c>
      <c r="B17" s="5" t="s">
        <v>42</v>
      </c>
      <c r="C17" s="29">
        <f t="shared" si="0"/>
        <v>128</v>
      </c>
      <c r="D17" s="1">
        <v>203</v>
      </c>
      <c r="E17" s="29">
        <v>191</v>
      </c>
      <c r="F17" s="29">
        <v>116</v>
      </c>
      <c r="G17" s="29">
        <v>12</v>
      </c>
      <c r="H17" s="16">
        <f t="shared" si="1"/>
        <v>394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">
        <f t="shared" si="2"/>
        <v>203</v>
      </c>
      <c r="R17" s="16">
        <f t="shared" si="3"/>
        <v>191</v>
      </c>
      <c r="S17" s="29">
        <f t="shared" si="4"/>
        <v>116</v>
      </c>
      <c r="T17" s="29">
        <f t="shared" si="5"/>
        <v>12</v>
      </c>
      <c r="U17" s="16">
        <f t="shared" si="6"/>
        <v>128</v>
      </c>
      <c r="V17" s="16">
        <f t="shared" si="7"/>
        <v>394</v>
      </c>
    </row>
    <row r="18" spans="1:22" x14ac:dyDescent="0.25">
      <c r="A18" s="15" t="s">
        <v>43</v>
      </c>
      <c r="B18" s="5" t="s">
        <v>44</v>
      </c>
      <c r="C18" s="9">
        <f t="shared" si="0"/>
        <v>70</v>
      </c>
      <c r="D18" s="1">
        <v>108</v>
      </c>
      <c r="E18" s="9">
        <v>100</v>
      </c>
      <c r="F18" s="9">
        <v>66</v>
      </c>
      <c r="G18" s="9">
        <v>4</v>
      </c>
      <c r="H18" s="16">
        <f t="shared" si="1"/>
        <v>208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">
        <f t="shared" si="2"/>
        <v>108</v>
      </c>
      <c r="R18" s="16">
        <f t="shared" si="3"/>
        <v>100</v>
      </c>
      <c r="S18" s="9">
        <f t="shared" si="4"/>
        <v>66</v>
      </c>
      <c r="T18" s="9">
        <f t="shared" si="5"/>
        <v>4</v>
      </c>
      <c r="U18" s="16">
        <f t="shared" si="6"/>
        <v>70</v>
      </c>
      <c r="V18" s="16">
        <f t="shared" si="7"/>
        <v>208</v>
      </c>
    </row>
    <row r="19" spans="1:22" x14ac:dyDescent="0.25">
      <c r="A19" s="76" t="s">
        <v>14</v>
      </c>
      <c r="B19" s="77"/>
      <c r="C19" s="20">
        <f>C9+C10+C11+C12+C13+C14+C15+C16+C17+C18</f>
        <v>1240</v>
      </c>
      <c r="D19" s="20">
        <f t="shared" ref="D19:V19" si="8">D9+D10+D11+D12+D13+D14+D15+D16+D17+D18</f>
        <v>1930</v>
      </c>
      <c r="E19" s="20">
        <f t="shared" si="8"/>
        <v>1796</v>
      </c>
      <c r="F19" s="20">
        <f t="shared" si="8"/>
        <v>1125</v>
      </c>
      <c r="G19" s="20">
        <f t="shared" si="8"/>
        <v>115</v>
      </c>
      <c r="H19" s="20">
        <f t="shared" si="8"/>
        <v>3726</v>
      </c>
      <c r="I19" s="20">
        <f t="shared" si="8"/>
        <v>1</v>
      </c>
      <c r="J19" s="20">
        <f t="shared" si="8"/>
        <v>3</v>
      </c>
      <c r="K19" s="20">
        <f t="shared" si="8"/>
        <v>0</v>
      </c>
      <c r="L19" s="20">
        <f t="shared" si="8"/>
        <v>0</v>
      </c>
      <c r="M19" s="20">
        <f t="shared" si="8"/>
        <v>1</v>
      </c>
      <c r="N19" s="20">
        <f t="shared" si="8"/>
        <v>1</v>
      </c>
      <c r="O19" s="20">
        <f t="shared" si="8"/>
        <v>0</v>
      </c>
      <c r="P19" s="20">
        <f t="shared" si="8"/>
        <v>0</v>
      </c>
      <c r="Q19" s="20">
        <f t="shared" si="8"/>
        <v>1930</v>
      </c>
      <c r="R19" s="20">
        <f t="shared" si="8"/>
        <v>1798</v>
      </c>
      <c r="S19" s="20">
        <f t="shared" si="8"/>
        <v>1125</v>
      </c>
      <c r="T19" s="20">
        <f t="shared" si="8"/>
        <v>115</v>
      </c>
      <c r="U19" s="20">
        <f t="shared" si="8"/>
        <v>1240</v>
      </c>
      <c r="V19" s="20">
        <f t="shared" si="8"/>
        <v>3728</v>
      </c>
    </row>
    <row r="22" spans="1:22" x14ac:dyDescent="0.25">
      <c r="M22" s="75" t="s">
        <v>157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153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154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101</v>
      </c>
      <c r="M27" s="75" t="s">
        <v>155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M27:U27"/>
    <mergeCell ref="O6:P6"/>
    <mergeCell ref="A19:B19"/>
    <mergeCell ref="M22:U22"/>
    <mergeCell ref="M23:U23"/>
    <mergeCell ref="M26:U26"/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</mergeCells>
  <pageMargins left="0.7" right="0.7" top="0.75" bottom="0.75" header="0.3" footer="0.3"/>
  <pageSetup paperSize="5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A2813-BCBF-4B7B-9BF5-EC3521329F98}">
  <dimension ref="A1:V27"/>
  <sheetViews>
    <sheetView workbookViewId="0">
      <selection activeCell="T9" sqref="T9:T18"/>
    </sheetView>
  </sheetViews>
  <sheetFormatPr defaultRowHeight="15" x14ac:dyDescent="0.25"/>
  <cols>
    <col min="1" max="1" width="4" customWidth="1"/>
    <col min="2" max="2" width="6.42578125" customWidth="1"/>
    <col min="3" max="7" width="6.140625" customWidth="1"/>
    <col min="8" max="8" width="8.5703125" customWidth="1"/>
    <col min="9" max="21" width="6.140625" customWidth="1"/>
    <col min="22" max="22" width="8.8554687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160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28">
        <f>F9+G9</f>
        <v>225</v>
      </c>
      <c r="D9" s="1">
        <v>332</v>
      </c>
      <c r="E9" s="28">
        <v>264</v>
      </c>
      <c r="F9" s="28">
        <v>205</v>
      </c>
      <c r="G9" s="28">
        <v>20</v>
      </c>
      <c r="H9" s="16">
        <f>D9+E9</f>
        <v>596</v>
      </c>
      <c r="I9" s="16">
        <v>2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">
        <f>D9+I9+K9-M9-O9</f>
        <v>334</v>
      </c>
      <c r="R9" s="16">
        <f>E9+J9+L9-N9-P9</f>
        <v>264</v>
      </c>
      <c r="S9" s="28">
        <f>F9</f>
        <v>205</v>
      </c>
      <c r="T9" s="28">
        <f>G9</f>
        <v>20</v>
      </c>
      <c r="U9" s="16">
        <f>S9+T9</f>
        <v>225</v>
      </c>
      <c r="V9" s="16">
        <f>Q9+R9</f>
        <v>598</v>
      </c>
    </row>
    <row r="10" spans="1:22" x14ac:dyDescent="0.25">
      <c r="A10" s="15" t="s">
        <v>27</v>
      </c>
      <c r="B10" s="5" t="s">
        <v>28</v>
      </c>
      <c r="C10" s="29">
        <f t="shared" ref="C10:C18" si="0">F10+G10</f>
        <v>152</v>
      </c>
      <c r="D10" s="1">
        <v>239</v>
      </c>
      <c r="E10" s="29">
        <v>226</v>
      </c>
      <c r="F10" s="29">
        <v>136</v>
      </c>
      <c r="G10" s="29">
        <v>16</v>
      </c>
      <c r="H10" s="16">
        <f t="shared" ref="H10:H18" si="1">D10+E10</f>
        <v>465</v>
      </c>
      <c r="I10" s="16">
        <v>0</v>
      </c>
      <c r="J10" s="16">
        <v>0</v>
      </c>
      <c r="K10" s="16">
        <v>0</v>
      </c>
      <c r="L10" s="16">
        <v>0</v>
      </c>
      <c r="M10" s="16">
        <v>2</v>
      </c>
      <c r="N10" s="16">
        <v>0</v>
      </c>
      <c r="O10" s="16">
        <v>0</v>
      </c>
      <c r="P10" s="16">
        <v>0</v>
      </c>
      <c r="Q10" s="1">
        <f t="shared" ref="Q10:Q18" si="2">D10+I10+K10-M10-O10</f>
        <v>237</v>
      </c>
      <c r="R10" s="16">
        <f t="shared" ref="R10:R18" si="3">E10+J10+L10-N10-P10</f>
        <v>226</v>
      </c>
      <c r="S10" s="29">
        <f t="shared" ref="S10:S18" si="4">F10</f>
        <v>136</v>
      </c>
      <c r="T10" s="29">
        <f t="shared" ref="T10:T18" si="5">G10</f>
        <v>16</v>
      </c>
      <c r="U10" s="16">
        <f t="shared" ref="U10:U18" si="6">S10+T10</f>
        <v>152</v>
      </c>
      <c r="V10" s="16">
        <f t="shared" ref="V10:V18" si="7">Q10+R10</f>
        <v>463</v>
      </c>
    </row>
    <row r="11" spans="1:22" x14ac:dyDescent="0.25">
      <c r="A11" s="15" t="s">
        <v>29</v>
      </c>
      <c r="B11" s="5" t="s">
        <v>30</v>
      </c>
      <c r="C11" s="29">
        <f t="shared" si="0"/>
        <v>106</v>
      </c>
      <c r="D11" s="1">
        <v>208</v>
      </c>
      <c r="E11" s="29">
        <v>167</v>
      </c>
      <c r="F11" s="29">
        <v>103</v>
      </c>
      <c r="G11" s="29">
        <v>3</v>
      </c>
      <c r="H11" s="16">
        <f t="shared" si="1"/>
        <v>375</v>
      </c>
      <c r="I11" s="16">
        <v>1</v>
      </c>
      <c r="J11" s="16">
        <v>1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">
        <f t="shared" si="2"/>
        <v>209</v>
      </c>
      <c r="R11" s="16">
        <f t="shared" si="3"/>
        <v>168</v>
      </c>
      <c r="S11" s="29">
        <f t="shared" si="4"/>
        <v>103</v>
      </c>
      <c r="T11" s="29">
        <f t="shared" si="5"/>
        <v>3</v>
      </c>
      <c r="U11" s="16">
        <f t="shared" si="6"/>
        <v>106</v>
      </c>
      <c r="V11" s="16">
        <f t="shared" si="7"/>
        <v>377</v>
      </c>
    </row>
    <row r="12" spans="1:22" x14ac:dyDescent="0.25">
      <c r="A12" s="15" t="s">
        <v>31</v>
      </c>
      <c r="B12" s="5" t="s">
        <v>32</v>
      </c>
      <c r="C12" s="29">
        <f t="shared" si="0"/>
        <v>95</v>
      </c>
      <c r="D12" s="1">
        <v>166</v>
      </c>
      <c r="E12" s="29">
        <v>171</v>
      </c>
      <c r="F12" s="29">
        <v>85</v>
      </c>
      <c r="G12" s="29">
        <v>10</v>
      </c>
      <c r="H12" s="16">
        <f t="shared" si="1"/>
        <v>337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">
        <f t="shared" si="2"/>
        <v>166</v>
      </c>
      <c r="R12" s="16">
        <f t="shared" si="3"/>
        <v>171</v>
      </c>
      <c r="S12" s="29">
        <f t="shared" si="4"/>
        <v>85</v>
      </c>
      <c r="T12" s="29">
        <f t="shared" si="5"/>
        <v>10</v>
      </c>
      <c r="U12" s="16">
        <f t="shared" si="6"/>
        <v>95</v>
      </c>
      <c r="V12" s="16">
        <f t="shared" si="7"/>
        <v>337</v>
      </c>
    </row>
    <row r="13" spans="1:22" x14ac:dyDescent="0.25">
      <c r="A13" s="15" t="s">
        <v>33</v>
      </c>
      <c r="B13" s="5" t="s">
        <v>34</v>
      </c>
      <c r="C13" s="29">
        <f t="shared" si="0"/>
        <v>116</v>
      </c>
      <c r="D13" s="1">
        <v>150</v>
      </c>
      <c r="E13" s="29">
        <v>125</v>
      </c>
      <c r="F13" s="29">
        <v>101</v>
      </c>
      <c r="G13" s="29">
        <v>15</v>
      </c>
      <c r="H13" s="16">
        <f t="shared" si="1"/>
        <v>275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1</v>
      </c>
      <c r="O13" s="16">
        <v>0</v>
      </c>
      <c r="P13" s="16">
        <v>0</v>
      </c>
      <c r="Q13" s="1">
        <f t="shared" si="2"/>
        <v>150</v>
      </c>
      <c r="R13" s="16">
        <f t="shared" si="3"/>
        <v>124</v>
      </c>
      <c r="S13" s="29">
        <f t="shared" si="4"/>
        <v>101</v>
      </c>
      <c r="T13" s="29">
        <f t="shared" si="5"/>
        <v>15</v>
      </c>
      <c r="U13" s="16">
        <f t="shared" si="6"/>
        <v>116</v>
      </c>
      <c r="V13" s="16">
        <f t="shared" si="7"/>
        <v>274</v>
      </c>
    </row>
    <row r="14" spans="1:22" x14ac:dyDescent="0.25">
      <c r="A14" s="15" t="s">
        <v>35</v>
      </c>
      <c r="B14" s="5" t="s">
        <v>36</v>
      </c>
      <c r="C14" s="29">
        <f t="shared" si="0"/>
        <v>112</v>
      </c>
      <c r="D14" s="1">
        <v>153</v>
      </c>
      <c r="E14" s="29">
        <v>168</v>
      </c>
      <c r="F14" s="29">
        <v>97</v>
      </c>
      <c r="G14" s="29">
        <v>15</v>
      </c>
      <c r="H14" s="16">
        <f t="shared" si="1"/>
        <v>321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">
        <f t="shared" si="2"/>
        <v>153</v>
      </c>
      <c r="R14" s="16">
        <f t="shared" si="3"/>
        <v>168</v>
      </c>
      <c r="S14" s="29">
        <f t="shared" si="4"/>
        <v>97</v>
      </c>
      <c r="T14" s="29">
        <f t="shared" si="5"/>
        <v>15</v>
      </c>
      <c r="U14" s="16">
        <f t="shared" si="6"/>
        <v>112</v>
      </c>
      <c r="V14" s="16">
        <f t="shared" si="7"/>
        <v>321</v>
      </c>
    </row>
    <row r="15" spans="1:22" x14ac:dyDescent="0.25">
      <c r="A15" s="15" t="s">
        <v>37</v>
      </c>
      <c r="B15" s="5" t="s">
        <v>38</v>
      </c>
      <c r="C15" s="29">
        <f t="shared" si="0"/>
        <v>112</v>
      </c>
      <c r="D15" s="1">
        <v>179</v>
      </c>
      <c r="E15" s="29">
        <v>189</v>
      </c>
      <c r="F15" s="29">
        <v>105</v>
      </c>
      <c r="G15" s="29">
        <v>7</v>
      </c>
      <c r="H15" s="16">
        <f t="shared" si="1"/>
        <v>368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">
        <f t="shared" si="2"/>
        <v>179</v>
      </c>
      <c r="R15" s="16">
        <f t="shared" si="3"/>
        <v>189</v>
      </c>
      <c r="S15" s="29">
        <f t="shared" si="4"/>
        <v>105</v>
      </c>
      <c r="T15" s="29">
        <f t="shared" si="5"/>
        <v>7</v>
      </c>
      <c r="U15" s="16">
        <f t="shared" si="6"/>
        <v>112</v>
      </c>
      <c r="V15" s="16">
        <f t="shared" si="7"/>
        <v>368</v>
      </c>
    </row>
    <row r="16" spans="1:22" x14ac:dyDescent="0.25">
      <c r="A16" s="15" t="s">
        <v>39</v>
      </c>
      <c r="B16" s="5" t="s">
        <v>40</v>
      </c>
      <c r="C16" s="29">
        <f t="shared" si="0"/>
        <v>124</v>
      </c>
      <c r="D16" s="1">
        <v>192</v>
      </c>
      <c r="E16" s="29">
        <v>197</v>
      </c>
      <c r="F16" s="29">
        <v>111</v>
      </c>
      <c r="G16" s="29">
        <v>13</v>
      </c>
      <c r="H16" s="16">
        <f t="shared" si="1"/>
        <v>389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">
        <f t="shared" si="2"/>
        <v>192</v>
      </c>
      <c r="R16" s="16">
        <f t="shared" si="3"/>
        <v>197</v>
      </c>
      <c r="S16" s="29">
        <f t="shared" si="4"/>
        <v>111</v>
      </c>
      <c r="T16" s="29">
        <f t="shared" si="5"/>
        <v>13</v>
      </c>
      <c r="U16" s="16">
        <f t="shared" si="6"/>
        <v>124</v>
      </c>
      <c r="V16" s="16">
        <f t="shared" si="7"/>
        <v>389</v>
      </c>
    </row>
    <row r="17" spans="1:22" x14ac:dyDescent="0.25">
      <c r="A17" s="15" t="s">
        <v>41</v>
      </c>
      <c r="B17" s="5" t="s">
        <v>42</v>
      </c>
      <c r="C17" s="29">
        <f t="shared" si="0"/>
        <v>128</v>
      </c>
      <c r="D17" s="1">
        <v>203</v>
      </c>
      <c r="E17" s="29">
        <v>191</v>
      </c>
      <c r="F17" s="29">
        <v>116</v>
      </c>
      <c r="G17" s="29">
        <v>12</v>
      </c>
      <c r="H17" s="16">
        <f t="shared" si="1"/>
        <v>394</v>
      </c>
      <c r="I17" s="16">
        <v>1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">
        <f t="shared" si="2"/>
        <v>204</v>
      </c>
      <c r="R17" s="16">
        <f t="shared" si="3"/>
        <v>191</v>
      </c>
      <c r="S17" s="29">
        <f t="shared" si="4"/>
        <v>116</v>
      </c>
      <c r="T17" s="29">
        <f t="shared" si="5"/>
        <v>12</v>
      </c>
      <c r="U17" s="16">
        <f t="shared" si="6"/>
        <v>128</v>
      </c>
      <c r="V17" s="16">
        <f t="shared" si="7"/>
        <v>395</v>
      </c>
    </row>
    <row r="18" spans="1:22" x14ac:dyDescent="0.25">
      <c r="A18" s="15" t="s">
        <v>43</v>
      </c>
      <c r="B18" s="5" t="s">
        <v>44</v>
      </c>
      <c r="C18" s="9">
        <f t="shared" si="0"/>
        <v>70</v>
      </c>
      <c r="D18" s="1">
        <v>108</v>
      </c>
      <c r="E18" s="9">
        <v>100</v>
      </c>
      <c r="F18" s="9">
        <v>66</v>
      </c>
      <c r="G18" s="9">
        <v>4</v>
      </c>
      <c r="H18" s="16">
        <f t="shared" si="1"/>
        <v>208</v>
      </c>
      <c r="I18" s="16">
        <v>0</v>
      </c>
      <c r="J18" s="16">
        <v>1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">
        <f t="shared" si="2"/>
        <v>108</v>
      </c>
      <c r="R18" s="16">
        <f t="shared" si="3"/>
        <v>101</v>
      </c>
      <c r="S18" s="9">
        <f t="shared" si="4"/>
        <v>66</v>
      </c>
      <c r="T18" s="9">
        <f t="shared" si="5"/>
        <v>4</v>
      </c>
      <c r="U18" s="16">
        <f t="shared" si="6"/>
        <v>70</v>
      </c>
      <c r="V18" s="16">
        <f t="shared" si="7"/>
        <v>209</v>
      </c>
    </row>
    <row r="19" spans="1:22" x14ac:dyDescent="0.25">
      <c r="A19" s="76" t="s">
        <v>14</v>
      </c>
      <c r="B19" s="77"/>
      <c r="C19" s="20">
        <f>SUM(C9:C18)</f>
        <v>1240</v>
      </c>
      <c r="D19" s="20">
        <f t="shared" ref="D19:V19" si="8">SUM(D9:D18)</f>
        <v>1930</v>
      </c>
      <c r="E19" s="20">
        <f t="shared" si="8"/>
        <v>1798</v>
      </c>
      <c r="F19" s="20">
        <f t="shared" si="8"/>
        <v>1125</v>
      </c>
      <c r="G19" s="20">
        <f t="shared" si="8"/>
        <v>115</v>
      </c>
      <c r="H19" s="20">
        <f t="shared" si="8"/>
        <v>3728</v>
      </c>
      <c r="I19" s="20">
        <f t="shared" si="8"/>
        <v>4</v>
      </c>
      <c r="J19" s="20">
        <f t="shared" si="8"/>
        <v>2</v>
      </c>
      <c r="K19" s="20">
        <f t="shared" si="8"/>
        <v>0</v>
      </c>
      <c r="L19" s="20">
        <f t="shared" si="8"/>
        <v>0</v>
      </c>
      <c r="M19" s="20">
        <f t="shared" si="8"/>
        <v>2</v>
      </c>
      <c r="N19" s="20">
        <f t="shared" si="8"/>
        <v>1</v>
      </c>
      <c r="O19" s="20">
        <f t="shared" si="8"/>
        <v>0</v>
      </c>
      <c r="P19" s="20">
        <f t="shared" si="8"/>
        <v>0</v>
      </c>
      <c r="Q19" s="20">
        <f t="shared" si="8"/>
        <v>1932</v>
      </c>
      <c r="R19" s="20">
        <f t="shared" si="8"/>
        <v>1799</v>
      </c>
      <c r="S19" s="20">
        <f t="shared" si="8"/>
        <v>1125</v>
      </c>
      <c r="T19" s="20">
        <f t="shared" si="8"/>
        <v>115</v>
      </c>
      <c r="U19" s="20">
        <f t="shared" si="8"/>
        <v>1240</v>
      </c>
      <c r="V19" s="20">
        <f t="shared" si="8"/>
        <v>3731</v>
      </c>
    </row>
    <row r="22" spans="1:22" x14ac:dyDescent="0.25">
      <c r="M22" s="75" t="s">
        <v>158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153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154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101</v>
      </c>
      <c r="M27" s="75" t="s">
        <v>155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  <mergeCell ref="M27:U27"/>
    <mergeCell ref="O6:P6"/>
    <mergeCell ref="A19:B19"/>
    <mergeCell ref="M22:U22"/>
    <mergeCell ref="M23:U23"/>
    <mergeCell ref="M26:U26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79F95-9F99-4078-B5EF-3C063CB835B9}">
  <dimension ref="A1:V27"/>
  <sheetViews>
    <sheetView workbookViewId="0">
      <selection activeCell="AA14" sqref="AA14"/>
    </sheetView>
  </sheetViews>
  <sheetFormatPr defaultRowHeight="15" x14ac:dyDescent="0.25"/>
  <cols>
    <col min="1" max="1" width="5.140625" customWidth="1"/>
    <col min="2" max="2" width="6" customWidth="1"/>
    <col min="3" max="7" width="6.42578125" customWidth="1"/>
    <col min="8" max="8" width="8" customWidth="1"/>
    <col min="9" max="21" width="6.42578125" customWidth="1"/>
    <col min="22" max="22" width="8.8554687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161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28">
        <f>F9+G9</f>
        <v>225</v>
      </c>
      <c r="D9" s="1">
        <v>334</v>
      </c>
      <c r="E9" s="28">
        <v>264</v>
      </c>
      <c r="F9" s="28">
        <v>205</v>
      </c>
      <c r="G9" s="28">
        <v>20</v>
      </c>
      <c r="H9" s="16">
        <f>D9+E9</f>
        <v>598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">
        <f>D9+I9+K9-M9-O9</f>
        <v>334</v>
      </c>
      <c r="R9" s="16">
        <f>E9+J9+L9-N9-P9</f>
        <v>264</v>
      </c>
      <c r="S9" s="28">
        <f>F9</f>
        <v>205</v>
      </c>
      <c r="T9" s="28">
        <f>G9</f>
        <v>20</v>
      </c>
      <c r="U9" s="16">
        <f>S9+T9</f>
        <v>225</v>
      </c>
      <c r="V9" s="16">
        <f>Q9+R9</f>
        <v>598</v>
      </c>
    </row>
    <row r="10" spans="1:22" x14ac:dyDescent="0.25">
      <c r="A10" s="15" t="s">
        <v>27</v>
      </c>
      <c r="B10" s="5" t="s">
        <v>28</v>
      </c>
      <c r="C10" s="29">
        <f t="shared" ref="C10:C18" si="0">F10+G10</f>
        <v>152</v>
      </c>
      <c r="D10" s="1">
        <v>237</v>
      </c>
      <c r="E10" s="29">
        <v>226</v>
      </c>
      <c r="F10" s="29">
        <v>136</v>
      </c>
      <c r="G10" s="29">
        <v>16</v>
      </c>
      <c r="H10" s="16">
        <f t="shared" ref="H10:H18" si="1">D10+E10</f>
        <v>463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">
        <f t="shared" ref="Q10:Q18" si="2">D10+I10+K10-M10-O10</f>
        <v>237</v>
      </c>
      <c r="R10" s="16">
        <f t="shared" ref="R10:R18" si="3">E10+J10+L10-N10-P10</f>
        <v>226</v>
      </c>
      <c r="S10" s="29">
        <f t="shared" ref="S10:S18" si="4">F10</f>
        <v>136</v>
      </c>
      <c r="T10" s="29">
        <f t="shared" ref="T10:T18" si="5">G10</f>
        <v>16</v>
      </c>
      <c r="U10" s="16">
        <f t="shared" ref="U10:U18" si="6">S10+T10</f>
        <v>152</v>
      </c>
      <c r="V10" s="16">
        <f t="shared" ref="V10:V18" si="7">Q10+R10</f>
        <v>463</v>
      </c>
    </row>
    <row r="11" spans="1:22" x14ac:dyDescent="0.25">
      <c r="A11" s="15" t="s">
        <v>29</v>
      </c>
      <c r="B11" s="5" t="s">
        <v>30</v>
      </c>
      <c r="C11" s="29">
        <f t="shared" si="0"/>
        <v>106</v>
      </c>
      <c r="D11" s="1">
        <v>209</v>
      </c>
      <c r="E11" s="29">
        <v>168</v>
      </c>
      <c r="F11" s="29">
        <v>103</v>
      </c>
      <c r="G11" s="29">
        <v>3</v>
      </c>
      <c r="H11" s="16">
        <f t="shared" si="1"/>
        <v>377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">
        <f t="shared" si="2"/>
        <v>209</v>
      </c>
      <c r="R11" s="16">
        <f t="shared" si="3"/>
        <v>168</v>
      </c>
      <c r="S11" s="29">
        <f t="shared" si="4"/>
        <v>103</v>
      </c>
      <c r="T11" s="29">
        <f t="shared" si="5"/>
        <v>3</v>
      </c>
      <c r="U11" s="16">
        <f t="shared" si="6"/>
        <v>106</v>
      </c>
      <c r="V11" s="16">
        <f t="shared" si="7"/>
        <v>377</v>
      </c>
    </row>
    <row r="12" spans="1:22" x14ac:dyDescent="0.25">
      <c r="A12" s="15" t="s">
        <v>31</v>
      </c>
      <c r="B12" s="5" t="s">
        <v>32</v>
      </c>
      <c r="C12" s="29">
        <f t="shared" si="0"/>
        <v>95</v>
      </c>
      <c r="D12" s="1">
        <v>166</v>
      </c>
      <c r="E12" s="29">
        <v>171</v>
      </c>
      <c r="F12" s="29">
        <v>85</v>
      </c>
      <c r="G12" s="29">
        <v>10</v>
      </c>
      <c r="H12" s="16">
        <f t="shared" si="1"/>
        <v>337</v>
      </c>
      <c r="I12" s="16">
        <v>1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">
        <f t="shared" si="2"/>
        <v>167</v>
      </c>
      <c r="R12" s="16">
        <f t="shared" si="3"/>
        <v>171</v>
      </c>
      <c r="S12" s="29">
        <f t="shared" si="4"/>
        <v>85</v>
      </c>
      <c r="T12" s="29">
        <f t="shared" si="5"/>
        <v>10</v>
      </c>
      <c r="U12" s="16">
        <f t="shared" si="6"/>
        <v>95</v>
      </c>
      <c r="V12" s="16">
        <f t="shared" si="7"/>
        <v>338</v>
      </c>
    </row>
    <row r="13" spans="1:22" x14ac:dyDescent="0.25">
      <c r="A13" s="15" t="s">
        <v>33</v>
      </c>
      <c r="B13" s="5" t="s">
        <v>34</v>
      </c>
      <c r="C13" s="29">
        <f t="shared" si="0"/>
        <v>116</v>
      </c>
      <c r="D13" s="1">
        <v>150</v>
      </c>
      <c r="E13" s="29">
        <v>124</v>
      </c>
      <c r="F13" s="29">
        <v>101</v>
      </c>
      <c r="G13" s="29">
        <v>15</v>
      </c>
      <c r="H13" s="16">
        <f t="shared" si="1"/>
        <v>274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1</v>
      </c>
      <c r="O13" s="16">
        <v>0</v>
      </c>
      <c r="P13" s="16">
        <v>0</v>
      </c>
      <c r="Q13" s="1">
        <f t="shared" si="2"/>
        <v>150</v>
      </c>
      <c r="R13" s="16">
        <f t="shared" si="3"/>
        <v>123</v>
      </c>
      <c r="S13" s="29">
        <f t="shared" si="4"/>
        <v>101</v>
      </c>
      <c r="T13" s="29">
        <f t="shared" si="5"/>
        <v>15</v>
      </c>
      <c r="U13" s="16">
        <f t="shared" si="6"/>
        <v>116</v>
      </c>
      <c r="V13" s="16">
        <f t="shared" si="7"/>
        <v>273</v>
      </c>
    </row>
    <row r="14" spans="1:22" x14ac:dyDescent="0.25">
      <c r="A14" s="15" t="s">
        <v>35</v>
      </c>
      <c r="B14" s="5" t="s">
        <v>36</v>
      </c>
      <c r="C14" s="29">
        <f t="shared" si="0"/>
        <v>112</v>
      </c>
      <c r="D14" s="1">
        <v>153</v>
      </c>
      <c r="E14" s="29">
        <v>168</v>
      </c>
      <c r="F14" s="29">
        <v>97</v>
      </c>
      <c r="G14" s="29">
        <v>15</v>
      </c>
      <c r="H14" s="16">
        <f t="shared" si="1"/>
        <v>321</v>
      </c>
      <c r="I14" s="16">
        <v>0</v>
      </c>
      <c r="J14" s="16">
        <v>0</v>
      </c>
      <c r="K14" s="16">
        <v>0</v>
      </c>
      <c r="L14" s="16">
        <v>0</v>
      </c>
      <c r="M14" s="16">
        <v>1</v>
      </c>
      <c r="N14" s="16">
        <v>2</v>
      </c>
      <c r="O14" s="16">
        <v>0</v>
      </c>
      <c r="P14" s="16">
        <v>0</v>
      </c>
      <c r="Q14" s="1">
        <f>D14+I14+K14-M14-O14</f>
        <v>152</v>
      </c>
      <c r="R14" s="16">
        <f t="shared" si="3"/>
        <v>166</v>
      </c>
      <c r="S14" s="29">
        <f t="shared" si="4"/>
        <v>97</v>
      </c>
      <c r="T14" s="29">
        <f t="shared" si="5"/>
        <v>15</v>
      </c>
      <c r="U14" s="16">
        <f t="shared" si="6"/>
        <v>112</v>
      </c>
      <c r="V14" s="16">
        <f t="shared" si="7"/>
        <v>318</v>
      </c>
    </row>
    <row r="15" spans="1:22" x14ac:dyDescent="0.25">
      <c r="A15" s="15" t="s">
        <v>37</v>
      </c>
      <c r="B15" s="5" t="s">
        <v>38</v>
      </c>
      <c r="C15" s="29">
        <f t="shared" si="0"/>
        <v>112</v>
      </c>
      <c r="D15" s="1">
        <v>179</v>
      </c>
      <c r="E15" s="29">
        <v>189</v>
      </c>
      <c r="F15" s="29">
        <v>105</v>
      </c>
      <c r="G15" s="29">
        <v>7</v>
      </c>
      <c r="H15" s="16">
        <f t="shared" si="1"/>
        <v>368</v>
      </c>
      <c r="I15" s="16">
        <v>0</v>
      </c>
      <c r="J15" s="16">
        <v>0</v>
      </c>
      <c r="K15" s="16">
        <v>1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">
        <f t="shared" si="2"/>
        <v>180</v>
      </c>
      <c r="R15" s="16">
        <f t="shared" si="3"/>
        <v>189</v>
      </c>
      <c r="S15" s="29">
        <f t="shared" si="4"/>
        <v>105</v>
      </c>
      <c r="T15" s="29">
        <f t="shared" si="5"/>
        <v>7</v>
      </c>
      <c r="U15" s="16">
        <f t="shared" si="6"/>
        <v>112</v>
      </c>
      <c r="V15" s="16">
        <f t="shared" si="7"/>
        <v>369</v>
      </c>
    </row>
    <row r="16" spans="1:22" x14ac:dyDescent="0.25">
      <c r="A16" s="15" t="s">
        <v>39</v>
      </c>
      <c r="B16" s="5" t="s">
        <v>40</v>
      </c>
      <c r="C16" s="29">
        <f t="shared" si="0"/>
        <v>124</v>
      </c>
      <c r="D16" s="1">
        <v>192</v>
      </c>
      <c r="E16" s="29">
        <v>197</v>
      </c>
      <c r="F16" s="29">
        <v>111</v>
      </c>
      <c r="G16" s="29">
        <v>13</v>
      </c>
      <c r="H16" s="16">
        <f t="shared" si="1"/>
        <v>389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">
        <f t="shared" si="2"/>
        <v>192</v>
      </c>
      <c r="R16" s="16">
        <f t="shared" si="3"/>
        <v>197</v>
      </c>
      <c r="S16" s="29">
        <f t="shared" si="4"/>
        <v>111</v>
      </c>
      <c r="T16" s="29">
        <f t="shared" si="5"/>
        <v>13</v>
      </c>
      <c r="U16" s="16">
        <f t="shared" si="6"/>
        <v>124</v>
      </c>
      <c r="V16" s="16">
        <f t="shared" si="7"/>
        <v>389</v>
      </c>
    </row>
    <row r="17" spans="1:22" x14ac:dyDescent="0.25">
      <c r="A17" s="15" t="s">
        <v>41</v>
      </c>
      <c r="B17" s="5" t="s">
        <v>42</v>
      </c>
      <c r="C17" s="29">
        <f t="shared" si="0"/>
        <v>128</v>
      </c>
      <c r="D17" s="1">
        <v>204</v>
      </c>
      <c r="E17" s="29">
        <v>191</v>
      </c>
      <c r="F17" s="29">
        <v>116</v>
      </c>
      <c r="G17" s="29">
        <v>12</v>
      </c>
      <c r="H17" s="16">
        <f t="shared" si="1"/>
        <v>395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">
        <f t="shared" si="2"/>
        <v>204</v>
      </c>
      <c r="R17" s="16">
        <f t="shared" si="3"/>
        <v>191</v>
      </c>
      <c r="S17" s="29">
        <f t="shared" si="4"/>
        <v>116</v>
      </c>
      <c r="T17" s="29">
        <f t="shared" si="5"/>
        <v>12</v>
      </c>
      <c r="U17" s="16">
        <f t="shared" si="6"/>
        <v>128</v>
      </c>
      <c r="V17" s="16">
        <f t="shared" si="7"/>
        <v>395</v>
      </c>
    </row>
    <row r="18" spans="1:22" x14ac:dyDescent="0.25">
      <c r="A18" s="15" t="s">
        <v>43</v>
      </c>
      <c r="B18" s="5" t="s">
        <v>44</v>
      </c>
      <c r="C18" s="9">
        <f t="shared" si="0"/>
        <v>70</v>
      </c>
      <c r="D18" s="1">
        <v>108</v>
      </c>
      <c r="E18" s="9">
        <v>101</v>
      </c>
      <c r="F18" s="9">
        <v>66</v>
      </c>
      <c r="G18" s="9">
        <v>4</v>
      </c>
      <c r="H18" s="16">
        <f t="shared" si="1"/>
        <v>209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">
        <f t="shared" si="2"/>
        <v>108</v>
      </c>
      <c r="R18" s="16">
        <f t="shared" si="3"/>
        <v>101</v>
      </c>
      <c r="S18" s="9">
        <f t="shared" si="4"/>
        <v>66</v>
      </c>
      <c r="T18" s="9">
        <f t="shared" si="5"/>
        <v>4</v>
      </c>
      <c r="U18" s="16">
        <f t="shared" si="6"/>
        <v>70</v>
      </c>
      <c r="V18" s="16">
        <f t="shared" si="7"/>
        <v>209</v>
      </c>
    </row>
    <row r="19" spans="1:22" x14ac:dyDescent="0.25">
      <c r="A19" s="76" t="s">
        <v>14</v>
      </c>
      <c r="B19" s="77"/>
      <c r="C19" s="20">
        <f>SUM(C9:C18)</f>
        <v>1240</v>
      </c>
      <c r="D19" s="20">
        <f t="shared" ref="D19:V19" si="8">SUM(D9:D18)</f>
        <v>1932</v>
      </c>
      <c r="E19" s="20">
        <f t="shared" si="8"/>
        <v>1799</v>
      </c>
      <c r="F19" s="20">
        <f t="shared" si="8"/>
        <v>1125</v>
      </c>
      <c r="G19" s="20">
        <f t="shared" si="8"/>
        <v>115</v>
      </c>
      <c r="H19" s="20">
        <f t="shared" si="8"/>
        <v>3731</v>
      </c>
      <c r="I19" s="20">
        <f t="shared" si="8"/>
        <v>1</v>
      </c>
      <c r="J19" s="20">
        <f t="shared" si="8"/>
        <v>0</v>
      </c>
      <c r="K19" s="20">
        <f t="shared" si="8"/>
        <v>1</v>
      </c>
      <c r="L19" s="20">
        <f t="shared" si="8"/>
        <v>0</v>
      </c>
      <c r="M19" s="20">
        <f t="shared" si="8"/>
        <v>1</v>
      </c>
      <c r="N19" s="20">
        <f t="shared" si="8"/>
        <v>3</v>
      </c>
      <c r="O19" s="20">
        <f t="shared" si="8"/>
        <v>0</v>
      </c>
      <c r="P19" s="20">
        <f t="shared" si="8"/>
        <v>0</v>
      </c>
      <c r="Q19" s="20">
        <f t="shared" si="8"/>
        <v>1933</v>
      </c>
      <c r="R19" s="20">
        <f t="shared" si="8"/>
        <v>1796</v>
      </c>
      <c r="S19" s="20">
        <f t="shared" si="8"/>
        <v>1125</v>
      </c>
      <c r="T19" s="20">
        <f t="shared" si="8"/>
        <v>115</v>
      </c>
      <c r="U19" s="20">
        <f t="shared" si="8"/>
        <v>1240</v>
      </c>
      <c r="V19" s="20">
        <f t="shared" si="8"/>
        <v>3729</v>
      </c>
    </row>
    <row r="22" spans="1:22" x14ac:dyDescent="0.25">
      <c r="M22" s="75" t="s">
        <v>158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162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163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101</v>
      </c>
      <c r="M27" s="75" t="s">
        <v>164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  <mergeCell ref="M27:U27"/>
    <mergeCell ref="O6:P6"/>
    <mergeCell ref="A19:B19"/>
    <mergeCell ref="M22:U22"/>
    <mergeCell ref="M23:U23"/>
    <mergeCell ref="M26:U26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CEEE4-3D80-4179-BF23-DADD3E624E32}">
  <dimension ref="A1:AA27"/>
  <sheetViews>
    <sheetView workbookViewId="0">
      <selection activeCell="X28" sqref="X28"/>
    </sheetView>
  </sheetViews>
  <sheetFormatPr defaultRowHeight="15" x14ac:dyDescent="0.25"/>
  <cols>
    <col min="1" max="1" width="4" customWidth="1"/>
    <col min="2" max="2" width="5.42578125" customWidth="1"/>
    <col min="3" max="7" width="6.42578125" customWidth="1"/>
    <col min="8" max="8" width="8.28515625" customWidth="1"/>
    <col min="9" max="21" width="6.42578125" customWidth="1"/>
    <col min="22" max="22" width="8.85546875" customWidth="1"/>
  </cols>
  <sheetData>
    <row r="1" spans="1:27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7" x14ac:dyDescent="0.25">
      <c r="A2" s="75" t="s">
        <v>165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7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7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7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7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7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7" x14ac:dyDescent="0.25">
      <c r="A9" s="15" t="s">
        <v>25</v>
      </c>
      <c r="B9" s="5" t="s">
        <v>26</v>
      </c>
      <c r="C9" s="28">
        <f>F9+G9</f>
        <v>225</v>
      </c>
      <c r="D9" s="1">
        <v>334</v>
      </c>
      <c r="E9" s="28">
        <v>264</v>
      </c>
      <c r="F9" s="28">
        <v>205</v>
      </c>
      <c r="G9" s="28">
        <v>20</v>
      </c>
      <c r="H9" s="16">
        <f>D9+E9</f>
        <v>598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">
        <f>D9+I9+K9-M9-O9</f>
        <v>334</v>
      </c>
      <c r="R9" s="16">
        <f>E9+J9+L9-N9-P9</f>
        <v>264</v>
      </c>
      <c r="S9" s="28">
        <f>F9</f>
        <v>205</v>
      </c>
      <c r="T9" s="28">
        <f>G9</f>
        <v>20</v>
      </c>
      <c r="U9" s="16">
        <f>S9+T9</f>
        <v>225</v>
      </c>
      <c r="V9" s="16">
        <f>Q9+R9</f>
        <v>598</v>
      </c>
    </row>
    <row r="10" spans="1:27" x14ac:dyDescent="0.25">
      <c r="A10" s="15" t="s">
        <v>27</v>
      </c>
      <c r="B10" s="5" t="s">
        <v>28</v>
      </c>
      <c r="C10" s="29">
        <f t="shared" ref="C10:C18" si="0">F10+G10</f>
        <v>152</v>
      </c>
      <c r="D10" s="1">
        <v>237</v>
      </c>
      <c r="E10" s="29">
        <v>226</v>
      </c>
      <c r="F10" s="29">
        <v>136</v>
      </c>
      <c r="G10" s="29">
        <v>16</v>
      </c>
      <c r="H10" s="16">
        <f t="shared" ref="H10:H18" si="1">D10+E10</f>
        <v>463</v>
      </c>
      <c r="I10" s="16">
        <v>0</v>
      </c>
      <c r="J10" s="16">
        <v>0</v>
      </c>
      <c r="K10" s="16">
        <v>0</v>
      </c>
      <c r="L10" s="16">
        <v>0</v>
      </c>
      <c r="M10" s="16">
        <v>1</v>
      </c>
      <c r="N10" s="16">
        <v>0</v>
      </c>
      <c r="O10" s="16">
        <v>0</v>
      </c>
      <c r="P10" s="16">
        <v>0</v>
      </c>
      <c r="Q10" s="1">
        <f t="shared" ref="Q10:Q18" si="2">D10+I10+K10-M10-O10</f>
        <v>236</v>
      </c>
      <c r="R10" s="16">
        <f t="shared" ref="R10:R18" si="3">E10+J10+L10-N10-P10</f>
        <v>226</v>
      </c>
      <c r="S10" s="29">
        <f t="shared" ref="S10:S18" si="4">F10</f>
        <v>136</v>
      </c>
      <c r="T10" s="29">
        <f t="shared" ref="T10:T18" si="5">G10</f>
        <v>16</v>
      </c>
      <c r="U10" s="16">
        <f t="shared" ref="U10:U18" si="6">S10+T10</f>
        <v>152</v>
      </c>
      <c r="V10" s="16">
        <f t="shared" ref="V10:V18" si="7">Q10+R10</f>
        <v>462</v>
      </c>
    </row>
    <row r="11" spans="1:27" x14ac:dyDescent="0.25">
      <c r="A11" s="15" t="s">
        <v>29</v>
      </c>
      <c r="B11" s="5" t="s">
        <v>30</v>
      </c>
      <c r="C11" s="29">
        <f t="shared" si="0"/>
        <v>106</v>
      </c>
      <c r="D11" s="1">
        <v>209</v>
      </c>
      <c r="E11" s="29">
        <v>168</v>
      </c>
      <c r="F11" s="29">
        <v>103</v>
      </c>
      <c r="G11" s="29">
        <v>3</v>
      </c>
      <c r="H11" s="16">
        <f t="shared" si="1"/>
        <v>377</v>
      </c>
      <c r="I11" s="16">
        <v>0</v>
      </c>
      <c r="J11" s="16">
        <v>0</v>
      </c>
      <c r="K11" s="16">
        <v>1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">
        <f t="shared" si="2"/>
        <v>210</v>
      </c>
      <c r="R11" s="16">
        <f t="shared" si="3"/>
        <v>168</v>
      </c>
      <c r="S11" s="29">
        <f t="shared" si="4"/>
        <v>103</v>
      </c>
      <c r="T11" s="29">
        <f t="shared" si="5"/>
        <v>3</v>
      </c>
      <c r="U11" s="16">
        <f t="shared" si="6"/>
        <v>106</v>
      </c>
      <c r="V11" s="16">
        <f t="shared" si="7"/>
        <v>378</v>
      </c>
    </row>
    <row r="12" spans="1:27" x14ac:dyDescent="0.25">
      <c r="A12" s="15" t="s">
        <v>31</v>
      </c>
      <c r="B12" s="5" t="s">
        <v>32</v>
      </c>
      <c r="C12" s="29">
        <f t="shared" si="0"/>
        <v>95</v>
      </c>
      <c r="D12" s="1">
        <v>167</v>
      </c>
      <c r="E12" s="29">
        <v>171</v>
      </c>
      <c r="F12" s="29">
        <v>85</v>
      </c>
      <c r="G12" s="29">
        <v>10</v>
      </c>
      <c r="H12" s="16">
        <f t="shared" si="1"/>
        <v>338</v>
      </c>
      <c r="I12" s="16">
        <v>1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">
        <f t="shared" si="2"/>
        <v>168</v>
      </c>
      <c r="R12" s="16">
        <f t="shared" si="3"/>
        <v>171</v>
      </c>
      <c r="S12" s="29">
        <f t="shared" si="4"/>
        <v>85</v>
      </c>
      <c r="T12" s="29">
        <f t="shared" si="5"/>
        <v>10</v>
      </c>
      <c r="U12" s="16">
        <f t="shared" si="6"/>
        <v>95</v>
      </c>
      <c r="V12" s="16">
        <f t="shared" si="7"/>
        <v>339</v>
      </c>
    </row>
    <row r="13" spans="1:27" x14ac:dyDescent="0.25">
      <c r="A13" s="15" t="s">
        <v>33</v>
      </c>
      <c r="B13" s="5" t="s">
        <v>34</v>
      </c>
      <c r="C13" s="29">
        <f t="shared" si="0"/>
        <v>116</v>
      </c>
      <c r="D13" s="1">
        <v>150</v>
      </c>
      <c r="E13" s="29">
        <v>123</v>
      </c>
      <c r="F13" s="29">
        <v>101</v>
      </c>
      <c r="G13" s="29">
        <v>15</v>
      </c>
      <c r="H13" s="16">
        <f t="shared" si="1"/>
        <v>273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">
        <f t="shared" si="2"/>
        <v>150</v>
      </c>
      <c r="R13" s="16">
        <f t="shared" si="3"/>
        <v>123</v>
      </c>
      <c r="S13" s="29">
        <f t="shared" si="4"/>
        <v>101</v>
      </c>
      <c r="T13" s="29">
        <f t="shared" si="5"/>
        <v>15</v>
      </c>
      <c r="U13" s="16">
        <f t="shared" si="6"/>
        <v>116</v>
      </c>
      <c r="V13" s="16">
        <f t="shared" si="7"/>
        <v>273</v>
      </c>
      <c r="AA13" t="s">
        <v>167</v>
      </c>
    </row>
    <row r="14" spans="1:27" x14ac:dyDescent="0.25">
      <c r="A14" s="15" t="s">
        <v>35</v>
      </c>
      <c r="B14" s="5" t="s">
        <v>36</v>
      </c>
      <c r="C14" s="29">
        <f t="shared" si="0"/>
        <v>112</v>
      </c>
      <c r="D14" s="1">
        <v>152</v>
      </c>
      <c r="E14" s="29">
        <v>166</v>
      </c>
      <c r="F14" s="29">
        <v>97</v>
      </c>
      <c r="G14" s="29">
        <v>15</v>
      </c>
      <c r="H14" s="16">
        <f t="shared" si="1"/>
        <v>318</v>
      </c>
      <c r="I14" s="16">
        <v>0</v>
      </c>
      <c r="J14" s="16">
        <v>2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">
        <f t="shared" si="2"/>
        <v>152</v>
      </c>
      <c r="R14" s="16">
        <f t="shared" si="3"/>
        <v>168</v>
      </c>
      <c r="S14" s="29">
        <f t="shared" si="4"/>
        <v>97</v>
      </c>
      <c r="T14" s="29">
        <f t="shared" si="5"/>
        <v>15</v>
      </c>
      <c r="U14" s="16">
        <f t="shared" si="6"/>
        <v>112</v>
      </c>
      <c r="V14" s="16">
        <f t="shared" si="7"/>
        <v>320</v>
      </c>
    </row>
    <row r="15" spans="1:27" x14ac:dyDescent="0.25">
      <c r="A15" s="15" t="s">
        <v>37</v>
      </c>
      <c r="B15" s="5" t="s">
        <v>38</v>
      </c>
      <c r="C15" s="29">
        <f t="shared" si="0"/>
        <v>112</v>
      </c>
      <c r="D15" s="1">
        <v>180</v>
      </c>
      <c r="E15" s="29">
        <v>189</v>
      </c>
      <c r="F15" s="29">
        <v>105</v>
      </c>
      <c r="G15" s="29">
        <v>7</v>
      </c>
      <c r="H15" s="16">
        <f t="shared" si="1"/>
        <v>369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">
        <f t="shared" si="2"/>
        <v>180</v>
      </c>
      <c r="R15" s="16">
        <f t="shared" si="3"/>
        <v>189</v>
      </c>
      <c r="S15" s="29">
        <f t="shared" si="4"/>
        <v>105</v>
      </c>
      <c r="T15" s="29">
        <f t="shared" si="5"/>
        <v>7</v>
      </c>
      <c r="U15" s="16">
        <f t="shared" si="6"/>
        <v>112</v>
      </c>
      <c r="V15" s="16">
        <f t="shared" si="7"/>
        <v>369</v>
      </c>
    </row>
    <row r="16" spans="1:27" x14ac:dyDescent="0.25">
      <c r="A16" s="15" t="s">
        <v>39</v>
      </c>
      <c r="B16" s="5" t="s">
        <v>40</v>
      </c>
      <c r="C16" s="29">
        <f t="shared" si="0"/>
        <v>124</v>
      </c>
      <c r="D16" s="1">
        <v>192</v>
      </c>
      <c r="E16" s="29">
        <v>197</v>
      </c>
      <c r="F16" s="29">
        <v>111</v>
      </c>
      <c r="G16" s="29">
        <v>13</v>
      </c>
      <c r="H16" s="16">
        <f t="shared" si="1"/>
        <v>389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">
        <f t="shared" si="2"/>
        <v>192</v>
      </c>
      <c r="R16" s="16">
        <f t="shared" si="3"/>
        <v>197</v>
      </c>
      <c r="S16" s="29">
        <f t="shared" si="4"/>
        <v>111</v>
      </c>
      <c r="T16" s="29">
        <f t="shared" si="5"/>
        <v>13</v>
      </c>
      <c r="U16" s="16">
        <f t="shared" si="6"/>
        <v>124</v>
      </c>
      <c r="V16" s="16">
        <f t="shared" si="7"/>
        <v>389</v>
      </c>
    </row>
    <row r="17" spans="1:22" x14ac:dyDescent="0.25">
      <c r="A17" s="15" t="s">
        <v>41</v>
      </c>
      <c r="B17" s="5" t="s">
        <v>42</v>
      </c>
      <c r="C17" s="29">
        <f t="shared" si="0"/>
        <v>128</v>
      </c>
      <c r="D17" s="1">
        <v>204</v>
      </c>
      <c r="E17" s="29">
        <v>191</v>
      </c>
      <c r="F17" s="29">
        <v>116</v>
      </c>
      <c r="G17" s="29">
        <v>12</v>
      </c>
      <c r="H17" s="16">
        <f t="shared" si="1"/>
        <v>395</v>
      </c>
      <c r="I17" s="16">
        <v>1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">
        <f t="shared" si="2"/>
        <v>205</v>
      </c>
      <c r="R17" s="16">
        <f t="shared" si="3"/>
        <v>191</v>
      </c>
      <c r="S17" s="29">
        <f t="shared" si="4"/>
        <v>116</v>
      </c>
      <c r="T17" s="29">
        <f t="shared" si="5"/>
        <v>12</v>
      </c>
      <c r="U17" s="16">
        <f t="shared" si="6"/>
        <v>128</v>
      </c>
      <c r="V17" s="16">
        <f t="shared" si="7"/>
        <v>396</v>
      </c>
    </row>
    <row r="18" spans="1:22" x14ac:dyDescent="0.25">
      <c r="A18" s="15" t="s">
        <v>43</v>
      </c>
      <c r="B18" s="5" t="s">
        <v>44</v>
      </c>
      <c r="C18" s="9">
        <f t="shared" si="0"/>
        <v>70</v>
      </c>
      <c r="D18" s="1">
        <v>108</v>
      </c>
      <c r="E18" s="9">
        <v>101</v>
      </c>
      <c r="F18" s="9">
        <v>66</v>
      </c>
      <c r="G18" s="9">
        <v>4</v>
      </c>
      <c r="H18" s="16">
        <f t="shared" si="1"/>
        <v>209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">
        <f t="shared" si="2"/>
        <v>108</v>
      </c>
      <c r="R18" s="16">
        <f t="shared" si="3"/>
        <v>101</v>
      </c>
      <c r="S18" s="9">
        <f t="shared" si="4"/>
        <v>66</v>
      </c>
      <c r="T18" s="9">
        <f t="shared" si="5"/>
        <v>4</v>
      </c>
      <c r="U18" s="16">
        <f t="shared" si="6"/>
        <v>70</v>
      </c>
      <c r="V18" s="16">
        <f t="shared" si="7"/>
        <v>209</v>
      </c>
    </row>
    <row r="19" spans="1:22" x14ac:dyDescent="0.25">
      <c r="A19" s="76" t="s">
        <v>14</v>
      </c>
      <c r="B19" s="77"/>
      <c r="C19" s="20">
        <f>SUM(C9:C18)</f>
        <v>1240</v>
      </c>
      <c r="D19" s="20">
        <f t="shared" ref="D19:V19" si="8">SUM(D9:D18)</f>
        <v>1933</v>
      </c>
      <c r="E19" s="20">
        <f t="shared" si="8"/>
        <v>1796</v>
      </c>
      <c r="F19" s="20">
        <f t="shared" si="8"/>
        <v>1125</v>
      </c>
      <c r="G19" s="20">
        <f t="shared" si="8"/>
        <v>115</v>
      </c>
      <c r="H19" s="20">
        <f t="shared" si="8"/>
        <v>3729</v>
      </c>
      <c r="I19" s="20">
        <f t="shared" si="8"/>
        <v>2</v>
      </c>
      <c r="J19" s="20">
        <f t="shared" si="8"/>
        <v>2</v>
      </c>
      <c r="K19" s="20">
        <f t="shared" si="8"/>
        <v>1</v>
      </c>
      <c r="L19" s="20">
        <f t="shared" si="8"/>
        <v>0</v>
      </c>
      <c r="M19" s="20">
        <f t="shared" si="8"/>
        <v>1</v>
      </c>
      <c r="N19" s="20">
        <f t="shared" si="8"/>
        <v>0</v>
      </c>
      <c r="O19" s="20">
        <f t="shared" si="8"/>
        <v>0</v>
      </c>
      <c r="P19" s="20">
        <f t="shared" si="8"/>
        <v>0</v>
      </c>
      <c r="Q19" s="20">
        <f t="shared" si="8"/>
        <v>1935</v>
      </c>
      <c r="R19" s="20">
        <f t="shared" si="8"/>
        <v>1798</v>
      </c>
      <c r="S19" s="20">
        <f t="shared" si="8"/>
        <v>1125</v>
      </c>
      <c r="T19" s="20">
        <f t="shared" si="8"/>
        <v>115</v>
      </c>
      <c r="U19" s="20">
        <f t="shared" si="8"/>
        <v>1240</v>
      </c>
      <c r="V19" s="20">
        <f t="shared" si="8"/>
        <v>3733</v>
      </c>
    </row>
    <row r="22" spans="1:22" x14ac:dyDescent="0.25">
      <c r="M22" s="75" t="s">
        <v>166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162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163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101</v>
      </c>
      <c r="M27" s="75" t="s">
        <v>164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  <mergeCell ref="M27:U27"/>
    <mergeCell ref="O6:P6"/>
    <mergeCell ref="A19:B19"/>
    <mergeCell ref="M22:U22"/>
    <mergeCell ref="M23:U23"/>
    <mergeCell ref="M26:U26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44609-8847-487C-B1E9-B9870D33E22D}">
  <dimension ref="A1:V27"/>
  <sheetViews>
    <sheetView workbookViewId="0">
      <selection activeCell="S9" sqref="S9:T18"/>
    </sheetView>
  </sheetViews>
  <sheetFormatPr defaultRowHeight="15" x14ac:dyDescent="0.25"/>
  <cols>
    <col min="1" max="1" width="4" customWidth="1"/>
    <col min="2" max="2" width="8.42578125" customWidth="1"/>
    <col min="3" max="7" width="6.7109375" customWidth="1"/>
    <col min="8" max="8" width="10.140625" customWidth="1"/>
    <col min="9" max="21" width="6.7109375" customWidth="1"/>
    <col min="22" max="22" width="9.14062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168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28">
        <f>F9+G9</f>
        <v>225</v>
      </c>
      <c r="D9" s="1">
        <v>334</v>
      </c>
      <c r="E9" s="28">
        <v>264</v>
      </c>
      <c r="F9" s="28">
        <v>205</v>
      </c>
      <c r="G9" s="28">
        <v>20</v>
      </c>
      <c r="H9" s="16">
        <f>D9+E9</f>
        <v>598</v>
      </c>
      <c r="I9" s="16">
        <v>1</v>
      </c>
      <c r="J9" s="16">
        <v>0</v>
      </c>
      <c r="K9" s="16">
        <v>0</v>
      </c>
      <c r="L9" s="16">
        <v>0</v>
      </c>
      <c r="M9" s="16">
        <v>2</v>
      </c>
      <c r="N9" s="16">
        <v>0</v>
      </c>
      <c r="O9" s="16">
        <v>0</v>
      </c>
      <c r="P9" s="16">
        <v>0</v>
      </c>
      <c r="Q9" s="1">
        <f>D9+I9+K9-M9-O9</f>
        <v>333</v>
      </c>
      <c r="R9" s="16">
        <f>E9+J9+L9-N9-P9</f>
        <v>264</v>
      </c>
      <c r="S9" s="28">
        <f>F9</f>
        <v>205</v>
      </c>
      <c r="T9" s="28">
        <f>G9</f>
        <v>20</v>
      </c>
      <c r="U9" s="16">
        <f>S9+T9</f>
        <v>225</v>
      </c>
      <c r="V9" s="16">
        <f>Q9+R9</f>
        <v>597</v>
      </c>
    </row>
    <row r="10" spans="1:22" x14ac:dyDescent="0.25">
      <c r="A10" s="15" t="s">
        <v>27</v>
      </c>
      <c r="B10" s="5" t="s">
        <v>28</v>
      </c>
      <c r="C10" s="29">
        <f t="shared" ref="C10:C18" si="0">F10+G10</f>
        <v>152</v>
      </c>
      <c r="D10" s="1">
        <v>236</v>
      </c>
      <c r="E10" s="29">
        <v>226</v>
      </c>
      <c r="F10" s="29">
        <v>136</v>
      </c>
      <c r="G10" s="29">
        <v>16</v>
      </c>
      <c r="H10" s="16">
        <f t="shared" ref="H10:H18" si="1">D10+E10</f>
        <v>462</v>
      </c>
      <c r="I10" s="16">
        <v>0</v>
      </c>
      <c r="J10" s="16">
        <v>0</v>
      </c>
      <c r="K10" s="16">
        <v>0</v>
      </c>
      <c r="L10" s="16">
        <v>0</v>
      </c>
      <c r="M10" s="16">
        <v>1</v>
      </c>
      <c r="N10" s="16">
        <v>0</v>
      </c>
      <c r="O10" s="16">
        <v>0</v>
      </c>
      <c r="P10" s="16">
        <v>0</v>
      </c>
      <c r="Q10" s="1">
        <f t="shared" ref="Q10:Q18" si="2">D10+I10+K10-M10-O10</f>
        <v>235</v>
      </c>
      <c r="R10" s="16">
        <f t="shared" ref="R10:R18" si="3">E10+J10+L10-N10-P10</f>
        <v>226</v>
      </c>
      <c r="S10" s="29">
        <f t="shared" ref="S10:S18" si="4">F10</f>
        <v>136</v>
      </c>
      <c r="T10" s="29">
        <f t="shared" ref="T10:T18" si="5">G10</f>
        <v>16</v>
      </c>
      <c r="U10" s="16">
        <f t="shared" ref="U10:U18" si="6">S10+T10</f>
        <v>152</v>
      </c>
      <c r="V10" s="16">
        <f t="shared" ref="V10:V18" si="7">Q10+R10</f>
        <v>461</v>
      </c>
    </row>
    <row r="11" spans="1:22" x14ac:dyDescent="0.25">
      <c r="A11" s="15" t="s">
        <v>29</v>
      </c>
      <c r="B11" s="5" t="s">
        <v>30</v>
      </c>
      <c r="C11" s="29">
        <f t="shared" si="0"/>
        <v>106</v>
      </c>
      <c r="D11" s="1">
        <v>210</v>
      </c>
      <c r="E11" s="29">
        <v>168</v>
      </c>
      <c r="F11" s="29">
        <v>103</v>
      </c>
      <c r="G11" s="29">
        <v>3</v>
      </c>
      <c r="H11" s="16">
        <f t="shared" si="1"/>
        <v>378</v>
      </c>
      <c r="I11" s="16">
        <v>0</v>
      </c>
      <c r="J11" s="16">
        <v>1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">
        <f t="shared" si="2"/>
        <v>210</v>
      </c>
      <c r="R11" s="16">
        <f t="shared" si="3"/>
        <v>169</v>
      </c>
      <c r="S11" s="29">
        <f t="shared" si="4"/>
        <v>103</v>
      </c>
      <c r="T11" s="29">
        <f t="shared" si="5"/>
        <v>3</v>
      </c>
      <c r="U11" s="16">
        <f t="shared" si="6"/>
        <v>106</v>
      </c>
      <c r="V11" s="16">
        <f t="shared" si="7"/>
        <v>379</v>
      </c>
    </row>
    <row r="12" spans="1:22" x14ac:dyDescent="0.25">
      <c r="A12" s="15" t="s">
        <v>31</v>
      </c>
      <c r="B12" s="5" t="s">
        <v>32</v>
      </c>
      <c r="C12" s="29">
        <f t="shared" si="0"/>
        <v>95</v>
      </c>
      <c r="D12" s="1">
        <v>168</v>
      </c>
      <c r="E12" s="29">
        <v>171</v>
      </c>
      <c r="F12" s="29">
        <v>85</v>
      </c>
      <c r="G12" s="29">
        <v>10</v>
      </c>
      <c r="H12" s="16">
        <f t="shared" si="1"/>
        <v>339</v>
      </c>
      <c r="I12" s="16">
        <v>2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">
        <f t="shared" si="2"/>
        <v>170</v>
      </c>
      <c r="R12" s="16">
        <f t="shared" si="3"/>
        <v>171</v>
      </c>
      <c r="S12" s="29">
        <f t="shared" si="4"/>
        <v>85</v>
      </c>
      <c r="T12" s="29">
        <f t="shared" si="5"/>
        <v>10</v>
      </c>
      <c r="U12" s="16">
        <f t="shared" si="6"/>
        <v>95</v>
      </c>
      <c r="V12" s="16">
        <f t="shared" si="7"/>
        <v>341</v>
      </c>
    </row>
    <row r="13" spans="1:22" x14ac:dyDescent="0.25">
      <c r="A13" s="15" t="s">
        <v>33</v>
      </c>
      <c r="B13" s="5" t="s">
        <v>34</v>
      </c>
      <c r="C13" s="29">
        <f t="shared" si="0"/>
        <v>116</v>
      </c>
      <c r="D13" s="1">
        <v>150</v>
      </c>
      <c r="E13" s="29">
        <v>123</v>
      </c>
      <c r="F13" s="29">
        <v>101</v>
      </c>
      <c r="G13" s="29">
        <v>15</v>
      </c>
      <c r="H13" s="16">
        <f t="shared" si="1"/>
        <v>273</v>
      </c>
      <c r="I13" s="16">
        <v>1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">
        <f t="shared" si="2"/>
        <v>151</v>
      </c>
      <c r="R13" s="16">
        <f t="shared" si="3"/>
        <v>123</v>
      </c>
      <c r="S13" s="29">
        <f t="shared" si="4"/>
        <v>101</v>
      </c>
      <c r="T13" s="29">
        <f t="shared" si="5"/>
        <v>15</v>
      </c>
      <c r="U13" s="16">
        <f t="shared" si="6"/>
        <v>116</v>
      </c>
      <c r="V13" s="16">
        <f t="shared" si="7"/>
        <v>274</v>
      </c>
    </row>
    <row r="14" spans="1:22" x14ac:dyDescent="0.25">
      <c r="A14" s="15" t="s">
        <v>35</v>
      </c>
      <c r="B14" s="5" t="s">
        <v>36</v>
      </c>
      <c r="C14" s="29">
        <f t="shared" si="0"/>
        <v>112</v>
      </c>
      <c r="D14" s="1">
        <v>152</v>
      </c>
      <c r="E14" s="29">
        <v>168</v>
      </c>
      <c r="F14" s="29">
        <v>97</v>
      </c>
      <c r="G14" s="29">
        <v>15</v>
      </c>
      <c r="H14" s="16">
        <f t="shared" si="1"/>
        <v>320</v>
      </c>
      <c r="I14" s="16">
        <v>0</v>
      </c>
      <c r="J14" s="16">
        <v>2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">
        <f t="shared" si="2"/>
        <v>152</v>
      </c>
      <c r="R14" s="16">
        <f t="shared" si="3"/>
        <v>170</v>
      </c>
      <c r="S14" s="29">
        <f t="shared" si="4"/>
        <v>97</v>
      </c>
      <c r="T14" s="29">
        <f t="shared" si="5"/>
        <v>15</v>
      </c>
      <c r="U14" s="16">
        <f t="shared" si="6"/>
        <v>112</v>
      </c>
      <c r="V14" s="16">
        <f t="shared" si="7"/>
        <v>322</v>
      </c>
    </row>
    <row r="15" spans="1:22" x14ac:dyDescent="0.25">
      <c r="A15" s="15" t="s">
        <v>37</v>
      </c>
      <c r="B15" s="5" t="s">
        <v>38</v>
      </c>
      <c r="C15" s="29">
        <f t="shared" si="0"/>
        <v>112</v>
      </c>
      <c r="D15" s="1">
        <v>180</v>
      </c>
      <c r="E15" s="29">
        <v>189</v>
      </c>
      <c r="F15" s="29">
        <v>105</v>
      </c>
      <c r="G15" s="29">
        <v>7</v>
      </c>
      <c r="H15" s="16">
        <f t="shared" si="1"/>
        <v>369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1</v>
      </c>
      <c r="O15" s="16">
        <v>0</v>
      </c>
      <c r="P15" s="16">
        <v>0</v>
      </c>
      <c r="Q15" s="1">
        <f t="shared" si="2"/>
        <v>180</v>
      </c>
      <c r="R15" s="16">
        <f t="shared" si="3"/>
        <v>188</v>
      </c>
      <c r="S15" s="29">
        <f t="shared" si="4"/>
        <v>105</v>
      </c>
      <c r="T15" s="29">
        <f t="shared" si="5"/>
        <v>7</v>
      </c>
      <c r="U15" s="16">
        <f t="shared" si="6"/>
        <v>112</v>
      </c>
      <c r="V15" s="16">
        <f t="shared" si="7"/>
        <v>368</v>
      </c>
    </row>
    <row r="16" spans="1:22" x14ac:dyDescent="0.25">
      <c r="A16" s="15" t="s">
        <v>39</v>
      </c>
      <c r="B16" s="5" t="s">
        <v>40</v>
      </c>
      <c r="C16" s="29">
        <f t="shared" si="0"/>
        <v>124</v>
      </c>
      <c r="D16" s="1">
        <v>192</v>
      </c>
      <c r="E16" s="29">
        <v>197</v>
      </c>
      <c r="F16" s="29">
        <v>111</v>
      </c>
      <c r="G16" s="29">
        <v>13</v>
      </c>
      <c r="H16" s="16">
        <f t="shared" si="1"/>
        <v>389</v>
      </c>
      <c r="I16" s="16">
        <v>1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">
        <f t="shared" si="2"/>
        <v>193</v>
      </c>
      <c r="R16" s="16">
        <f t="shared" si="3"/>
        <v>197</v>
      </c>
      <c r="S16" s="29">
        <f t="shared" si="4"/>
        <v>111</v>
      </c>
      <c r="T16" s="29">
        <f t="shared" si="5"/>
        <v>13</v>
      </c>
      <c r="U16" s="16">
        <f t="shared" si="6"/>
        <v>124</v>
      </c>
      <c r="V16" s="16">
        <f t="shared" si="7"/>
        <v>390</v>
      </c>
    </row>
    <row r="17" spans="1:22" x14ac:dyDescent="0.25">
      <c r="A17" s="15" t="s">
        <v>41</v>
      </c>
      <c r="B17" s="5" t="s">
        <v>42</v>
      </c>
      <c r="C17" s="29">
        <f t="shared" si="0"/>
        <v>128</v>
      </c>
      <c r="D17" s="1">
        <v>205</v>
      </c>
      <c r="E17" s="29">
        <v>191</v>
      </c>
      <c r="F17" s="29">
        <v>116</v>
      </c>
      <c r="G17" s="29">
        <v>12</v>
      </c>
      <c r="H17" s="16">
        <f t="shared" si="1"/>
        <v>396</v>
      </c>
      <c r="I17" s="16">
        <v>1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">
        <f t="shared" si="2"/>
        <v>206</v>
      </c>
      <c r="R17" s="16">
        <f t="shared" si="3"/>
        <v>191</v>
      </c>
      <c r="S17" s="29">
        <f t="shared" si="4"/>
        <v>116</v>
      </c>
      <c r="T17" s="29">
        <f t="shared" si="5"/>
        <v>12</v>
      </c>
      <c r="U17" s="16">
        <f t="shared" si="6"/>
        <v>128</v>
      </c>
      <c r="V17" s="16">
        <f t="shared" si="7"/>
        <v>397</v>
      </c>
    </row>
    <row r="18" spans="1:22" x14ac:dyDescent="0.25">
      <c r="A18" s="15" t="s">
        <v>43</v>
      </c>
      <c r="B18" s="5" t="s">
        <v>44</v>
      </c>
      <c r="C18" s="9">
        <f t="shared" si="0"/>
        <v>70</v>
      </c>
      <c r="D18" s="1">
        <v>108</v>
      </c>
      <c r="E18" s="9">
        <v>101</v>
      </c>
      <c r="F18" s="9">
        <v>66</v>
      </c>
      <c r="G18" s="9">
        <v>4</v>
      </c>
      <c r="H18" s="16">
        <f t="shared" si="1"/>
        <v>209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">
        <f t="shared" si="2"/>
        <v>108</v>
      </c>
      <c r="R18" s="16">
        <f t="shared" si="3"/>
        <v>101</v>
      </c>
      <c r="S18" s="9">
        <f t="shared" si="4"/>
        <v>66</v>
      </c>
      <c r="T18" s="9">
        <f t="shared" si="5"/>
        <v>4</v>
      </c>
      <c r="U18" s="16">
        <f t="shared" si="6"/>
        <v>70</v>
      </c>
      <c r="V18" s="16">
        <f t="shared" si="7"/>
        <v>209</v>
      </c>
    </row>
    <row r="19" spans="1:22" x14ac:dyDescent="0.25">
      <c r="A19" s="76" t="s">
        <v>14</v>
      </c>
      <c r="B19" s="77"/>
      <c r="C19" s="20">
        <f>C9+C10+C11+C12+C13+C14+C15+C16+C17+C18</f>
        <v>1240</v>
      </c>
      <c r="D19" s="20">
        <f t="shared" ref="D19:V19" si="8">D9+D10+D11+D12+D13+D14+D15+D16+D17+D18</f>
        <v>1935</v>
      </c>
      <c r="E19" s="20">
        <f t="shared" si="8"/>
        <v>1798</v>
      </c>
      <c r="F19" s="20">
        <f t="shared" si="8"/>
        <v>1125</v>
      </c>
      <c r="G19" s="20">
        <f t="shared" si="8"/>
        <v>115</v>
      </c>
      <c r="H19" s="20">
        <f t="shared" si="8"/>
        <v>3733</v>
      </c>
      <c r="I19" s="20">
        <f t="shared" si="8"/>
        <v>6</v>
      </c>
      <c r="J19" s="20">
        <f t="shared" si="8"/>
        <v>3</v>
      </c>
      <c r="K19" s="20">
        <f t="shared" si="8"/>
        <v>0</v>
      </c>
      <c r="L19" s="20">
        <f t="shared" si="8"/>
        <v>0</v>
      </c>
      <c r="M19" s="20">
        <f t="shared" si="8"/>
        <v>3</v>
      </c>
      <c r="N19" s="20">
        <f t="shared" si="8"/>
        <v>1</v>
      </c>
      <c r="O19" s="20">
        <f t="shared" si="8"/>
        <v>0</v>
      </c>
      <c r="P19" s="20">
        <f t="shared" si="8"/>
        <v>0</v>
      </c>
      <c r="Q19" s="20">
        <f t="shared" si="8"/>
        <v>1938</v>
      </c>
      <c r="R19" s="20">
        <f t="shared" si="8"/>
        <v>1800</v>
      </c>
      <c r="S19" s="20">
        <f t="shared" si="8"/>
        <v>1125</v>
      </c>
      <c r="T19" s="20">
        <f t="shared" si="8"/>
        <v>115</v>
      </c>
      <c r="U19" s="20">
        <f t="shared" si="8"/>
        <v>1240</v>
      </c>
      <c r="V19" s="20">
        <f t="shared" si="8"/>
        <v>3738</v>
      </c>
    </row>
    <row r="22" spans="1:22" x14ac:dyDescent="0.25">
      <c r="M22" s="75" t="s">
        <v>169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162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163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101</v>
      </c>
      <c r="M27" s="75" t="s">
        <v>164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M27:U27"/>
    <mergeCell ref="O6:P6"/>
    <mergeCell ref="A19:B19"/>
    <mergeCell ref="M22:U22"/>
    <mergeCell ref="M23:U23"/>
    <mergeCell ref="M26:U26"/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</mergeCells>
  <pageMargins left="0.25" right="0.25" top="0.75" bottom="0.75" header="0.3" footer="0.3"/>
  <pageSetup paperSize="5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7500D-6054-4ACA-AB90-651140BBF453}">
  <dimension ref="A1:V27"/>
  <sheetViews>
    <sheetView workbookViewId="0">
      <selection activeCell="AA10" sqref="AA10"/>
    </sheetView>
  </sheetViews>
  <sheetFormatPr defaultRowHeight="15" x14ac:dyDescent="0.25"/>
  <cols>
    <col min="1" max="1" width="4.42578125" customWidth="1"/>
    <col min="2" max="2" width="7.140625" customWidth="1"/>
    <col min="3" max="7" width="5.7109375" customWidth="1"/>
    <col min="8" max="8" width="7.85546875" customWidth="1"/>
    <col min="9" max="21" width="6.7109375" customWidth="1"/>
    <col min="22" max="22" width="8.14062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168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28">
        <f>F9+G9</f>
        <v>225</v>
      </c>
      <c r="D9" s="1">
        <v>333</v>
      </c>
      <c r="E9" s="28">
        <v>264</v>
      </c>
      <c r="F9" s="28">
        <v>205</v>
      </c>
      <c r="G9" s="28">
        <v>20</v>
      </c>
      <c r="H9" s="16">
        <f>D9+E9</f>
        <v>597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">
        <f t="shared" ref="Q9:Q18" si="0">D9+I9+K9-M9-O9</f>
        <v>333</v>
      </c>
      <c r="R9" s="16">
        <f>E9+J9+L9-N9-P9</f>
        <v>264</v>
      </c>
      <c r="S9" s="28">
        <v>205</v>
      </c>
      <c r="T9" s="28">
        <v>20</v>
      </c>
      <c r="U9" s="16">
        <f>S9+T9</f>
        <v>225</v>
      </c>
      <c r="V9" s="16">
        <f>Q9+R9</f>
        <v>597</v>
      </c>
    </row>
    <row r="10" spans="1:22" x14ac:dyDescent="0.25">
      <c r="A10" s="15" t="s">
        <v>27</v>
      </c>
      <c r="B10" s="5" t="s">
        <v>28</v>
      </c>
      <c r="C10" s="29">
        <f t="shared" ref="C10:C18" si="1">F10+G10</f>
        <v>152</v>
      </c>
      <c r="D10" s="1">
        <v>235</v>
      </c>
      <c r="E10" s="29">
        <v>226</v>
      </c>
      <c r="F10" s="29">
        <v>136</v>
      </c>
      <c r="G10" s="29">
        <v>16</v>
      </c>
      <c r="H10" s="16">
        <f t="shared" ref="H10:H18" si="2">D10+E10</f>
        <v>461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">
        <f t="shared" si="0"/>
        <v>235</v>
      </c>
      <c r="R10" s="16">
        <f t="shared" ref="R10:R18" si="3">E10+J10+L10-N10-P10</f>
        <v>226</v>
      </c>
      <c r="S10" s="29">
        <v>136</v>
      </c>
      <c r="T10" s="29">
        <v>16</v>
      </c>
      <c r="U10" s="16">
        <f t="shared" ref="U10:U18" si="4">S10+T10</f>
        <v>152</v>
      </c>
      <c r="V10" s="16">
        <f t="shared" ref="V10:V18" si="5">Q10+R10</f>
        <v>461</v>
      </c>
    </row>
    <row r="11" spans="1:22" x14ac:dyDescent="0.25">
      <c r="A11" s="15" t="s">
        <v>29</v>
      </c>
      <c r="B11" s="5" t="s">
        <v>30</v>
      </c>
      <c r="C11" s="29">
        <f t="shared" si="1"/>
        <v>106</v>
      </c>
      <c r="D11" s="1">
        <v>210</v>
      </c>
      <c r="E11" s="29">
        <v>169</v>
      </c>
      <c r="F11" s="29">
        <v>103</v>
      </c>
      <c r="G11" s="29">
        <v>3</v>
      </c>
      <c r="H11" s="16">
        <f t="shared" si="2"/>
        <v>379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">
        <f t="shared" si="0"/>
        <v>210</v>
      </c>
      <c r="R11" s="16">
        <f t="shared" si="3"/>
        <v>169</v>
      </c>
      <c r="S11" s="29">
        <v>103</v>
      </c>
      <c r="T11" s="29">
        <v>3</v>
      </c>
      <c r="U11" s="16">
        <f t="shared" si="4"/>
        <v>106</v>
      </c>
      <c r="V11" s="16">
        <f t="shared" si="5"/>
        <v>379</v>
      </c>
    </row>
    <row r="12" spans="1:22" x14ac:dyDescent="0.25">
      <c r="A12" s="15" t="s">
        <v>31</v>
      </c>
      <c r="B12" s="5" t="s">
        <v>32</v>
      </c>
      <c r="C12" s="29">
        <f t="shared" si="1"/>
        <v>95</v>
      </c>
      <c r="D12" s="1">
        <v>170</v>
      </c>
      <c r="E12" s="29">
        <v>171</v>
      </c>
      <c r="F12" s="29">
        <v>85</v>
      </c>
      <c r="G12" s="29">
        <v>10</v>
      </c>
      <c r="H12" s="16">
        <f t="shared" si="2"/>
        <v>341</v>
      </c>
      <c r="I12" s="16">
        <v>1</v>
      </c>
      <c r="J12" s="16">
        <v>0</v>
      </c>
      <c r="K12" s="16">
        <v>0</v>
      </c>
      <c r="L12" s="16">
        <v>0</v>
      </c>
      <c r="M12" s="16">
        <v>1</v>
      </c>
      <c r="N12" s="16">
        <v>0</v>
      </c>
      <c r="O12" s="16">
        <v>0</v>
      </c>
      <c r="P12" s="16">
        <v>0</v>
      </c>
      <c r="Q12" s="1">
        <f t="shared" si="0"/>
        <v>170</v>
      </c>
      <c r="R12" s="16">
        <f t="shared" si="3"/>
        <v>171</v>
      </c>
      <c r="S12" s="29">
        <v>85</v>
      </c>
      <c r="T12" s="29">
        <v>10</v>
      </c>
      <c r="U12" s="16">
        <f t="shared" si="4"/>
        <v>95</v>
      </c>
      <c r="V12" s="16">
        <f t="shared" si="5"/>
        <v>341</v>
      </c>
    </row>
    <row r="13" spans="1:22" x14ac:dyDescent="0.25">
      <c r="A13" s="15" t="s">
        <v>33</v>
      </c>
      <c r="B13" s="5" t="s">
        <v>34</v>
      </c>
      <c r="C13" s="29">
        <f t="shared" si="1"/>
        <v>116</v>
      </c>
      <c r="D13" s="1">
        <v>151</v>
      </c>
      <c r="E13" s="29">
        <v>123</v>
      </c>
      <c r="F13" s="29">
        <v>101</v>
      </c>
      <c r="G13" s="29">
        <v>15</v>
      </c>
      <c r="H13" s="16">
        <f t="shared" si="2"/>
        <v>274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">
        <f t="shared" si="0"/>
        <v>151</v>
      </c>
      <c r="R13" s="16">
        <f t="shared" si="3"/>
        <v>123</v>
      </c>
      <c r="S13" s="29">
        <v>101</v>
      </c>
      <c r="T13" s="29">
        <v>15</v>
      </c>
      <c r="U13" s="16">
        <f t="shared" si="4"/>
        <v>116</v>
      </c>
      <c r="V13" s="16">
        <f t="shared" si="5"/>
        <v>274</v>
      </c>
    </row>
    <row r="14" spans="1:22" x14ac:dyDescent="0.25">
      <c r="A14" s="15" t="s">
        <v>35</v>
      </c>
      <c r="B14" s="5" t="s">
        <v>36</v>
      </c>
      <c r="C14" s="29">
        <f t="shared" si="1"/>
        <v>112</v>
      </c>
      <c r="D14" s="1">
        <v>152</v>
      </c>
      <c r="E14" s="29">
        <v>170</v>
      </c>
      <c r="F14" s="29">
        <v>97</v>
      </c>
      <c r="G14" s="29">
        <v>15</v>
      </c>
      <c r="H14" s="16">
        <f t="shared" si="2"/>
        <v>322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">
        <f t="shared" si="0"/>
        <v>152</v>
      </c>
      <c r="R14" s="16">
        <f t="shared" si="3"/>
        <v>170</v>
      </c>
      <c r="S14" s="29">
        <v>97</v>
      </c>
      <c r="T14" s="29">
        <v>15</v>
      </c>
      <c r="U14" s="16">
        <f t="shared" si="4"/>
        <v>112</v>
      </c>
      <c r="V14" s="16">
        <f t="shared" si="5"/>
        <v>322</v>
      </c>
    </row>
    <row r="15" spans="1:22" x14ac:dyDescent="0.25">
      <c r="A15" s="15" t="s">
        <v>37</v>
      </c>
      <c r="B15" s="5" t="s">
        <v>38</v>
      </c>
      <c r="C15" s="29">
        <f t="shared" si="1"/>
        <v>112</v>
      </c>
      <c r="D15" s="1">
        <v>180</v>
      </c>
      <c r="E15" s="29">
        <v>188</v>
      </c>
      <c r="F15" s="29">
        <v>105</v>
      </c>
      <c r="G15" s="29">
        <v>7</v>
      </c>
      <c r="H15" s="16">
        <f t="shared" si="2"/>
        <v>368</v>
      </c>
      <c r="I15" s="16">
        <v>0</v>
      </c>
      <c r="J15" s="16">
        <v>1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">
        <f t="shared" si="0"/>
        <v>180</v>
      </c>
      <c r="R15" s="16">
        <f t="shared" si="3"/>
        <v>189</v>
      </c>
      <c r="S15" s="29">
        <v>105</v>
      </c>
      <c r="T15" s="29">
        <v>7</v>
      </c>
      <c r="U15" s="16">
        <f t="shared" si="4"/>
        <v>112</v>
      </c>
      <c r="V15" s="16">
        <f t="shared" si="5"/>
        <v>369</v>
      </c>
    </row>
    <row r="16" spans="1:22" x14ac:dyDescent="0.25">
      <c r="A16" s="15" t="s">
        <v>39</v>
      </c>
      <c r="B16" s="5" t="s">
        <v>40</v>
      </c>
      <c r="C16" s="29">
        <f t="shared" si="1"/>
        <v>124</v>
      </c>
      <c r="D16" s="1">
        <v>193</v>
      </c>
      <c r="E16" s="29">
        <v>197</v>
      </c>
      <c r="F16" s="29">
        <v>111</v>
      </c>
      <c r="G16" s="29">
        <v>13</v>
      </c>
      <c r="H16" s="16">
        <f t="shared" si="2"/>
        <v>390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">
        <f t="shared" si="0"/>
        <v>193</v>
      </c>
      <c r="R16" s="16">
        <f t="shared" si="3"/>
        <v>197</v>
      </c>
      <c r="S16" s="29">
        <v>111</v>
      </c>
      <c r="T16" s="29">
        <v>13</v>
      </c>
      <c r="U16" s="16">
        <f t="shared" si="4"/>
        <v>124</v>
      </c>
      <c r="V16" s="16">
        <f t="shared" si="5"/>
        <v>390</v>
      </c>
    </row>
    <row r="17" spans="1:22" x14ac:dyDescent="0.25">
      <c r="A17" s="15" t="s">
        <v>41</v>
      </c>
      <c r="B17" s="5" t="s">
        <v>42</v>
      </c>
      <c r="C17" s="29">
        <f t="shared" si="1"/>
        <v>128</v>
      </c>
      <c r="D17" s="1">
        <v>206</v>
      </c>
      <c r="E17" s="29">
        <v>191</v>
      </c>
      <c r="F17" s="29">
        <v>116</v>
      </c>
      <c r="G17" s="29">
        <v>12</v>
      </c>
      <c r="H17" s="16">
        <f t="shared" si="2"/>
        <v>397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">
        <f t="shared" si="0"/>
        <v>206</v>
      </c>
      <c r="R17" s="16">
        <f t="shared" si="3"/>
        <v>191</v>
      </c>
      <c r="S17" s="29">
        <v>116</v>
      </c>
      <c r="T17" s="29">
        <v>12</v>
      </c>
      <c r="U17" s="16">
        <f t="shared" si="4"/>
        <v>128</v>
      </c>
      <c r="V17" s="16">
        <f t="shared" si="5"/>
        <v>397</v>
      </c>
    </row>
    <row r="18" spans="1:22" x14ac:dyDescent="0.25">
      <c r="A18" s="15" t="s">
        <v>43</v>
      </c>
      <c r="B18" s="5" t="s">
        <v>44</v>
      </c>
      <c r="C18" s="9">
        <f t="shared" si="1"/>
        <v>70</v>
      </c>
      <c r="D18" s="1">
        <v>108</v>
      </c>
      <c r="E18" s="9">
        <v>101</v>
      </c>
      <c r="F18" s="9">
        <v>66</v>
      </c>
      <c r="G18" s="9">
        <v>4</v>
      </c>
      <c r="H18" s="16">
        <f t="shared" si="2"/>
        <v>209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">
        <f t="shared" si="0"/>
        <v>108</v>
      </c>
      <c r="R18" s="16">
        <f t="shared" si="3"/>
        <v>101</v>
      </c>
      <c r="S18" s="9">
        <v>66</v>
      </c>
      <c r="T18" s="9">
        <v>4</v>
      </c>
      <c r="U18" s="16">
        <f t="shared" si="4"/>
        <v>70</v>
      </c>
      <c r="V18" s="16">
        <f t="shared" si="5"/>
        <v>209</v>
      </c>
    </row>
    <row r="19" spans="1:22" x14ac:dyDescent="0.25">
      <c r="A19" s="76" t="s">
        <v>14</v>
      </c>
      <c r="B19" s="77"/>
      <c r="C19" s="20">
        <f>C9+C10+C11+C12+C13+C14+C15+C16+C17+C18</f>
        <v>1240</v>
      </c>
      <c r="D19" s="20">
        <f t="shared" ref="D19:V19" si="6">D9+D10+D11+D12+D13+D14+D15+D16+D17+D18</f>
        <v>1938</v>
      </c>
      <c r="E19" s="20">
        <f t="shared" si="6"/>
        <v>1800</v>
      </c>
      <c r="F19" s="20">
        <f t="shared" si="6"/>
        <v>1125</v>
      </c>
      <c r="G19" s="20">
        <f t="shared" si="6"/>
        <v>115</v>
      </c>
      <c r="H19" s="20">
        <f t="shared" si="6"/>
        <v>3738</v>
      </c>
      <c r="I19" s="20">
        <f t="shared" si="6"/>
        <v>1</v>
      </c>
      <c r="J19" s="20">
        <f t="shared" si="6"/>
        <v>1</v>
      </c>
      <c r="K19" s="20">
        <f t="shared" si="6"/>
        <v>0</v>
      </c>
      <c r="L19" s="20">
        <f t="shared" si="6"/>
        <v>0</v>
      </c>
      <c r="M19" s="20">
        <f t="shared" si="6"/>
        <v>1</v>
      </c>
      <c r="N19" s="20">
        <f t="shared" si="6"/>
        <v>0</v>
      </c>
      <c r="O19" s="20">
        <f t="shared" si="6"/>
        <v>0</v>
      </c>
      <c r="P19" s="20">
        <f t="shared" si="6"/>
        <v>0</v>
      </c>
      <c r="Q19" s="20">
        <f t="shared" si="6"/>
        <v>1938</v>
      </c>
      <c r="R19" s="20">
        <f t="shared" si="6"/>
        <v>1801</v>
      </c>
      <c r="S19" s="20">
        <f t="shared" si="6"/>
        <v>1125</v>
      </c>
      <c r="T19" s="20">
        <f t="shared" si="6"/>
        <v>115</v>
      </c>
      <c r="U19" s="20">
        <f t="shared" si="6"/>
        <v>1240</v>
      </c>
      <c r="V19" s="20">
        <f t="shared" si="6"/>
        <v>3739</v>
      </c>
    </row>
    <row r="22" spans="1:22" x14ac:dyDescent="0.25">
      <c r="M22" s="75" t="s">
        <v>170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162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163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101</v>
      </c>
      <c r="M27" s="75" t="s">
        <v>164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M27:U27"/>
    <mergeCell ref="O6:P6"/>
    <mergeCell ref="A19:B19"/>
    <mergeCell ref="M22:U22"/>
    <mergeCell ref="M23:U23"/>
    <mergeCell ref="M26:U26"/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</mergeCells>
  <pageMargins left="0.25" right="0.25" top="0.75" bottom="0.75" header="0.3" footer="0.3"/>
  <pageSetup paperSize="5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64DCB-975F-4400-89D2-04BCEB1E9A0C}">
  <dimension ref="A1:V27"/>
  <sheetViews>
    <sheetView workbookViewId="0">
      <selection activeCell="Y24" sqref="Y24"/>
    </sheetView>
  </sheetViews>
  <sheetFormatPr defaultRowHeight="15" x14ac:dyDescent="0.25"/>
  <cols>
    <col min="1" max="1" width="4.42578125" customWidth="1"/>
    <col min="2" max="2" width="6" customWidth="1"/>
    <col min="3" max="7" width="6.7109375" customWidth="1"/>
    <col min="8" max="8" width="8.5703125" customWidth="1"/>
    <col min="9" max="21" width="6.7109375" customWidth="1"/>
    <col min="22" max="22" width="8.4257812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171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28">
        <f>F9+G9</f>
        <v>225</v>
      </c>
      <c r="D9" s="1">
        <v>333</v>
      </c>
      <c r="E9" s="28">
        <v>264</v>
      </c>
      <c r="F9" s="28">
        <v>205</v>
      </c>
      <c r="G9" s="28">
        <v>20</v>
      </c>
      <c r="H9" s="16">
        <f>D9+E9</f>
        <v>597</v>
      </c>
      <c r="I9" s="16">
        <v>1</v>
      </c>
      <c r="J9" s="16">
        <v>0</v>
      </c>
      <c r="K9" s="16">
        <v>0</v>
      </c>
      <c r="L9" s="16">
        <v>0</v>
      </c>
      <c r="M9" s="16">
        <v>1</v>
      </c>
      <c r="N9" s="16">
        <v>0</v>
      </c>
      <c r="O9" s="16">
        <v>0</v>
      </c>
      <c r="P9" s="16">
        <v>0</v>
      </c>
      <c r="Q9" s="1">
        <f>D9+I9+K9-M9-O9</f>
        <v>333</v>
      </c>
      <c r="R9" s="16">
        <f>E9+J9+L9-N9-P9</f>
        <v>264</v>
      </c>
      <c r="S9" s="28">
        <f>F9</f>
        <v>205</v>
      </c>
      <c r="T9" s="28">
        <f>G9</f>
        <v>20</v>
      </c>
      <c r="U9" s="16">
        <f>S9+T9</f>
        <v>225</v>
      </c>
      <c r="V9" s="16">
        <f>Q9+R9</f>
        <v>597</v>
      </c>
    </row>
    <row r="10" spans="1:22" x14ac:dyDescent="0.25">
      <c r="A10" s="15" t="s">
        <v>27</v>
      </c>
      <c r="B10" s="5" t="s">
        <v>28</v>
      </c>
      <c r="C10" s="29">
        <f t="shared" ref="C10:C18" si="0">F10+G10</f>
        <v>152</v>
      </c>
      <c r="D10" s="1">
        <v>235</v>
      </c>
      <c r="E10" s="29">
        <v>226</v>
      </c>
      <c r="F10" s="29">
        <v>136</v>
      </c>
      <c r="G10" s="29">
        <v>16</v>
      </c>
      <c r="H10" s="16">
        <f t="shared" ref="H10:H18" si="1">D10+E10</f>
        <v>461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">
        <f t="shared" ref="Q10:Q18" si="2">D10+I10+K10-M10-O10</f>
        <v>235</v>
      </c>
      <c r="R10" s="16">
        <f t="shared" ref="R10:R18" si="3">E10+J10+L10-N10-P10</f>
        <v>226</v>
      </c>
      <c r="S10" s="29">
        <f t="shared" ref="S10:S18" si="4">F10</f>
        <v>136</v>
      </c>
      <c r="T10" s="29">
        <f t="shared" ref="T10:T18" si="5">G10</f>
        <v>16</v>
      </c>
      <c r="U10" s="16">
        <f t="shared" ref="U10:U18" si="6">S10+T10</f>
        <v>152</v>
      </c>
      <c r="V10" s="16">
        <f t="shared" ref="V10:V18" si="7">Q10+R10</f>
        <v>461</v>
      </c>
    </row>
    <row r="11" spans="1:22" x14ac:dyDescent="0.25">
      <c r="A11" s="15" t="s">
        <v>29</v>
      </c>
      <c r="B11" s="5" t="s">
        <v>30</v>
      </c>
      <c r="C11" s="29">
        <f t="shared" si="0"/>
        <v>106</v>
      </c>
      <c r="D11" s="1">
        <v>210</v>
      </c>
      <c r="E11" s="29">
        <v>169</v>
      </c>
      <c r="F11" s="29">
        <v>103</v>
      </c>
      <c r="G11" s="29">
        <v>3</v>
      </c>
      <c r="H11" s="16">
        <f t="shared" si="1"/>
        <v>379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">
        <f t="shared" si="2"/>
        <v>210</v>
      </c>
      <c r="R11" s="16">
        <f t="shared" si="3"/>
        <v>169</v>
      </c>
      <c r="S11" s="29">
        <f t="shared" si="4"/>
        <v>103</v>
      </c>
      <c r="T11" s="29">
        <f t="shared" si="5"/>
        <v>3</v>
      </c>
      <c r="U11" s="16">
        <f t="shared" si="6"/>
        <v>106</v>
      </c>
      <c r="V11" s="16">
        <f t="shared" si="7"/>
        <v>379</v>
      </c>
    </row>
    <row r="12" spans="1:22" x14ac:dyDescent="0.25">
      <c r="A12" s="15" t="s">
        <v>31</v>
      </c>
      <c r="B12" s="5" t="s">
        <v>32</v>
      </c>
      <c r="C12" s="29">
        <f t="shared" si="0"/>
        <v>95</v>
      </c>
      <c r="D12" s="1">
        <v>170</v>
      </c>
      <c r="E12" s="29">
        <v>171</v>
      </c>
      <c r="F12" s="29">
        <v>85</v>
      </c>
      <c r="G12" s="29">
        <v>10</v>
      </c>
      <c r="H12" s="16">
        <f t="shared" si="1"/>
        <v>341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">
        <f t="shared" si="2"/>
        <v>170</v>
      </c>
      <c r="R12" s="16">
        <f t="shared" si="3"/>
        <v>171</v>
      </c>
      <c r="S12" s="29">
        <f t="shared" si="4"/>
        <v>85</v>
      </c>
      <c r="T12" s="29">
        <f t="shared" si="5"/>
        <v>10</v>
      </c>
      <c r="U12" s="16">
        <f t="shared" si="6"/>
        <v>95</v>
      </c>
      <c r="V12" s="16">
        <f t="shared" si="7"/>
        <v>341</v>
      </c>
    </row>
    <row r="13" spans="1:22" x14ac:dyDescent="0.25">
      <c r="A13" s="15" t="s">
        <v>33</v>
      </c>
      <c r="B13" s="5" t="s">
        <v>34</v>
      </c>
      <c r="C13" s="29">
        <f t="shared" si="0"/>
        <v>116</v>
      </c>
      <c r="D13" s="1">
        <v>151</v>
      </c>
      <c r="E13" s="29">
        <v>123</v>
      </c>
      <c r="F13" s="29">
        <v>101</v>
      </c>
      <c r="G13" s="29">
        <v>15</v>
      </c>
      <c r="H13" s="16">
        <f t="shared" si="1"/>
        <v>274</v>
      </c>
      <c r="I13" s="16">
        <v>0</v>
      </c>
      <c r="J13" s="16">
        <v>1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">
        <f t="shared" si="2"/>
        <v>151</v>
      </c>
      <c r="R13" s="16">
        <f t="shared" si="3"/>
        <v>124</v>
      </c>
      <c r="S13" s="29">
        <f t="shared" si="4"/>
        <v>101</v>
      </c>
      <c r="T13" s="29">
        <f t="shared" si="5"/>
        <v>15</v>
      </c>
      <c r="U13" s="16">
        <f t="shared" si="6"/>
        <v>116</v>
      </c>
      <c r="V13" s="16">
        <f t="shared" si="7"/>
        <v>275</v>
      </c>
    </row>
    <row r="14" spans="1:22" x14ac:dyDescent="0.25">
      <c r="A14" s="15" t="s">
        <v>35</v>
      </c>
      <c r="B14" s="5" t="s">
        <v>36</v>
      </c>
      <c r="C14" s="29">
        <f t="shared" si="0"/>
        <v>112</v>
      </c>
      <c r="D14" s="1">
        <v>152</v>
      </c>
      <c r="E14" s="29">
        <v>170</v>
      </c>
      <c r="F14" s="29">
        <v>97</v>
      </c>
      <c r="G14" s="29">
        <v>15</v>
      </c>
      <c r="H14" s="16">
        <f t="shared" si="1"/>
        <v>322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">
        <f t="shared" si="2"/>
        <v>152</v>
      </c>
      <c r="R14" s="16">
        <f t="shared" si="3"/>
        <v>170</v>
      </c>
      <c r="S14" s="29">
        <f t="shared" si="4"/>
        <v>97</v>
      </c>
      <c r="T14" s="29">
        <f t="shared" si="5"/>
        <v>15</v>
      </c>
      <c r="U14" s="16">
        <f t="shared" si="6"/>
        <v>112</v>
      </c>
      <c r="V14" s="16">
        <f t="shared" si="7"/>
        <v>322</v>
      </c>
    </row>
    <row r="15" spans="1:22" x14ac:dyDescent="0.25">
      <c r="A15" s="15" t="s">
        <v>37</v>
      </c>
      <c r="B15" s="5" t="s">
        <v>38</v>
      </c>
      <c r="C15" s="29">
        <f t="shared" si="0"/>
        <v>112</v>
      </c>
      <c r="D15" s="1">
        <v>180</v>
      </c>
      <c r="E15" s="29">
        <v>189</v>
      </c>
      <c r="F15" s="29">
        <v>105</v>
      </c>
      <c r="G15" s="29">
        <v>7</v>
      </c>
      <c r="H15" s="16">
        <f t="shared" si="1"/>
        <v>369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">
        <f t="shared" si="2"/>
        <v>180</v>
      </c>
      <c r="R15" s="16">
        <f t="shared" si="3"/>
        <v>189</v>
      </c>
      <c r="S15" s="29">
        <f t="shared" si="4"/>
        <v>105</v>
      </c>
      <c r="T15" s="29">
        <f t="shared" si="5"/>
        <v>7</v>
      </c>
      <c r="U15" s="16">
        <f t="shared" si="6"/>
        <v>112</v>
      </c>
      <c r="V15" s="16">
        <f t="shared" si="7"/>
        <v>369</v>
      </c>
    </row>
    <row r="16" spans="1:22" x14ac:dyDescent="0.25">
      <c r="A16" s="15" t="s">
        <v>39</v>
      </c>
      <c r="B16" s="5" t="s">
        <v>40</v>
      </c>
      <c r="C16" s="29">
        <f t="shared" si="0"/>
        <v>124</v>
      </c>
      <c r="D16" s="1">
        <v>193</v>
      </c>
      <c r="E16" s="29">
        <v>197</v>
      </c>
      <c r="F16" s="29">
        <v>111</v>
      </c>
      <c r="G16" s="29">
        <v>13</v>
      </c>
      <c r="H16" s="16">
        <f t="shared" si="1"/>
        <v>390</v>
      </c>
      <c r="I16" s="16">
        <v>2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">
        <f t="shared" si="2"/>
        <v>195</v>
      </c>
      <c r="R16" s="16">
        <f t="shared" si="3"/>
        <v>197</v>
      </c>
      <c r="S16" s="29">
        <f t="shared" si="4"/>
        <v>111</v>
      </c>
      <c r="T16" s="29">
        <f t="shared" si="5"/>
        <v>13</v>
      </c>
      <c r="U16" s="16">
        <f t="shared" si="6"/>
        <v>124</v>
      </c>
      <c r="V16" s="16">
        <f t="shared" si="7"/>
        <v>392</v>
      </c>
    </row>
    <row r="17" spans="1:22" x14ac:dyDescent="0.25">
      <c r="A17" s="15" t="s">
        <v>41</v>
      </c>
      <c r="B17" s="5" t="s">
        <v>42</v>
      </c>
      <c r="C17" s="29">
        <f t="shared" si="0"/>
        <v>128</v>
      </c>
      <c r="D17" s="1">
        <v>206</v>
      </c>
      <c r="E17" s="29">
        <v>191</v>
      </c>
      <c r="F17" s="29">
        <v>116</v>
      </c>
      <c r="G17" s="29">
        <v>12</v>
      </c>
      <c r="H17" s="16">
        <f t="shared" si="1"/>
        <v>397</v>
      </c>
      <c r="I17" s="16">
        <v>0</v>
      </c>
      <c r="J17" s="16">
        <v>1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">
        <f t="shared" si="2"/>
        <v>206</v>
      </c>
      <c r="R17" s="16">
        <f t="shared" si="3"/>
        <v>192</v>
      </c>
      <c r="S17" s="29">
        <f t="shared" si="4"/>
        <v>116</v>
      </c>
      <c r="T17" s="29">
        <f t="shared" si="5"/>
        <v>12</v>
      </c>
      <c r="U17" s="16">
        <f t="shared" si="6"/>
        <v>128</v>
      </c>
      <c r="V17" s="16">
        <f t="shared" si="7"/>
        <v>398</v>
      </c>
    </row>
    <row r="18" spans="1:22" x14ac:dyDescent="0.25">
      <c r="A18" s="15" t="s">
        <v>43</v>
      </c>
      <c r="B18" s="5" t="s">
        <v>44</v>
      </c>
      <c r="C18" s="9">
        <f t="shared" si="0"/>
        <v>70</v>
      </c>
      <c r="D18" s="1">
        <v>108</v>
      </c>
      <c r="E18" s="9">
        <v>101</v>
      </c>
      <c r="F18" s="9">
        <v>66</v>
      </c>
      <c r="G18" s="9">
        <v>4</v>
      </c>
      <c r="H18" s="16">
        <f t="shared" si="1"/>
        <v>209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">
        <f t="shared" si="2"/>
        <v>108</v>
      </c>
      <c r="R18" s="16">
        <f t="shared" si="3"/>
        <v>101</v>
      </c>
      <c r="S18" s="9">
        <f t="shared" si="4"/>
        <v>66</v>
      </c>
      <c r="T18" s="9">
        <f t="shared" si="5"/>
        <v>4</v>
      </c>
      <c r="U18" s="16">
        <f t="shared" si="6"/>
        <v>70</v>
      </c>
      <c r="V18" s="16">
        <f t="shared" si="7"/>
        <v>209</v>
      </c>
    </row>
    <row r="19" spans="1:22" x14ac:dyDescent="0.25">
      <c r="A19" s="76" t="s">
        <v>14</v>
      </c>
      <c r="B19" s="77"/>
      <c r="C19" s="20">
        <f>C9+C10+C11+C12+C13+C14+C15+C16+C17+C18</f>
        <v>1240</v>
      </c>
      <c r="D19" s="20">
        <f t="shared" ref="D19:V19" si="8">D9+D10+D11+D12+D13+D14+D15+D16+D17+D18</f>
        <v>1938</v>
      </c>
      <c r="E19" s="20">
        <f t="shared" si="8"/>
        <v>1801</v>
      </c>
      <c r="F19" s="20">
        <f t="shared" si="8"/>
        <v>1125</v>
      </c>
      <c r="G19" s="20">
        <f t="shared" si="8"/>
        <v>115</v>
      </c>
      <c r="H19" s="20">
        <f t="shared" si="8"/>
        <v>3739</v>
      </c>
      <c r="I19" s="20">
        <f t="shared" si="8"/>
        <v>3</v>
      </c>
      <c r="J19" s="20">
        <f t="shared" si="8"/>
        <v>2</v>
      </c>
      <c r="K19" s="20">
        <f t="shared" si="8"/>
        <v>0</v>
      </c>
      <c r="L19" s="20">
        <f t="shared" si="8"/>
        <v>0</v>
      </c>
      <c r="M19" s="20">
        <f t="shared" si="8"/>
        <v>1</v>
      </c>
      <c r="N19" s="20">
        <f t="shared" si="8"/>
        <v>0</v>
      </c>
      <c r="O19" s="20">
        <f t="shared" si="8"/>
        <v>0</v>
      </c>
      <c r="P19" s="20">
        <f t="shared" si="8"/>
        <v>0</v>
      </c>
      <c r="Q19" s="20">
        <f t="shared" si="8"/>
        <v>1940</v>
      </c>
      <c r="R19" s="20">
        <f t="shared" si="8"/>
        <v>1803</v>
      </c>
      <c r="S19" s="20">
        <f t="shared" si="8"/>
        <v>1125</v>
      </c>
      <c r="T19" s="20">
        <f t="shared" si="8"/>
        <v>115</v>
      </c>
      <c r="U19" s="20">
        <f t="shared" si="8"/>
        <v>1240</v>
      </c>
      <c r="V19" s="20">
        <f t="shared" si="8"/>
        <v>3743</v>
      </c>
    </row>
    <row r="22" spans="1:22" x14ac:dyDescent="0.25">
      <c r="M22" s="75" t="s">
        <v>172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162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163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173</v>
      </c>
      <c r="M27" s="75" t="s">
        <v>164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M27:U27"/>
    <mergeCell ref="O6:P6"/>
    <mergeCell ref="A19:B19"/>
    <mergeCell ref="M22:U22"/>
    <mergeCell ref="M23:U23"/>
    <mergeCell ref="M26:U26"/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</mergeCells>
  <pageMargins left="0.25" right="0.25" top="0.75" bottom="0.75" header="0.3" footer="0.3"/>
  <pageSetup paperSize="5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D7112-55EB-4E9E-9E9B-5940891C7433}">
  <dimension ref="A1:V27"/>
  <sheetViews>
    <sheetView workbookViewId="0">
      <selection activeCell="K28" sqref="K28"/>
    </sheetView>
  </sheetViews>
  <sheetFormatPr defaultRowHeight="15" x14ac:dyDescent="0.25"/>
  <cols>
    <col min="1" max="1" width="4.28515625" customWidth="1"/>
    <col min="2" max="2" width="6.140625" customWidth="1"/>
    <col min="3" max="3" width="6.5703125" customWidth="1"/>
    <col min="4" max="7" width="6.7109375" customWidth="1"/>
    <col min="8" max="8" width="8.28515625" customWidth="1"/>
    <col min="9" max="20" width="6.710937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174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28">
        <f>F9+G9</f>
        <v>225</v>
      </c>
      <c r="D9" s="34">
        <v>333</v>
      </c>
      <c r="E9" s="28">
        <v>264</v>
      </c>
      <c r="F9" s="28">
        <v>205</v>
      </c>
      <c r="G9" s="28">
        <v>20</v>
      </c>
      <c r="H9" s="26">
        <f>D9+E9</f>
        <v>597</v>
      </c>
      <c r="I9" s="26">
        <v>1</v>
      </c>
      <c r="J9" s="26">
        <v>0</v>
      </c>
      <c r="K9" s="26">
        <v>0</v>
      </c>
      <c r="L9" s="26">
        <v>0</v>
      </c>
      <c r="M9" s="26">
        <v>1</v>
      </c>
      <c r="N9" s="26">
        <v>0</v>
      </c>
      <c r="O9" s="26">
        <v>0</v>
      </c>
      <c r="P9" s="26">
        <v>0</v>
      </c>
      <c r="Q9" s="34">
        <f>D9+I9+K9-M9-O9</f>
        <v>333</v>
      </c>
      <c r="R9" s="26">
        <f>E9+J9+L9-N9-P9</f>
        <v>264</v>
      </c>
      <c r="S9" s="28">
        <f>F9</f>
        <v>205</v>
      </c>
      <c r="T9" s="28">
        <f>G9</f>
        <v>20</v>
      </c>
      <c r="U9" s="16">
        <f>S9+T9</f>
        <v>225</v>
      </c>
      <c r="V9" s="16">
        <f>Q9+R9</f>
        <v>597</v>
      </c>
    </row>
    <row r="10" spans="1:22" x14ac:dyDescent="0.25">
      <c r="A10" s="15" t="s">
        <v>27</v>
      </c>
      <c r="B10" s="5" t="s">
        <v>28</v>
      </c>
      <c r="C10" s="29">
        <f t="shared" ref="C10:C18" si="0">F10+G10</f>
        <v>152</v>
      </c>
      <c r="D10" s="1">
        <v>235</v>
      </c>
      <c r="E10" s="29">
        <v>226</v>
      </c>
      <c r="F10" s="29">
        <v>136</v>
      </c>
      <c r="G10" s="29">
        <v>16</v>
      </c>
      <c r="H10" s="16">
        <f t="shared" ref="H10:H18" si="1">D10+E10</f>
        <v>461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">
        <f t="shared" ref="Q10:Q18" si="2">D10+I10+K10-M10-O10</f>
        <v>235</v>
      </c>
      <c r="R10" s="16">
        <f t="shared" ref="R10:R18" si="3">E10+J10+L10-N10-P10</f>
        <v>226</v>
      </c>
      <c r="S10" s="29">
        <f t="shared" ref="S10:S18" si="4">F10</f>
        <v>136</v>
      </c>
      <c r="T10" s="29">
        <f t="shared" ref="T10:T18" si="5">G10</f>
        <v>16</v>
      </c>
      <c r="U10" s="16">
        <f t="shared" ref="U10:U18" si="6">S10+T10</f>
        <v>152</v>
      </c>
      <c r="V10" s="16">
        <f t="shared" ref="V10:V18" si="7">Q10+R10</f>
        <v>461</v>
      </c>
    </row>
    <row r="11" spans="1:22" x14ac:dyDescent="0.25">
      <c r="A11" s="15" t="s">
        <v>29</v>
      </c>
      <c r="B11" s="5" t="s">
        <v>30</v>
      </c>
      <c r="C11" s="29">
        <f t="shared" si="0"/>
        <v>106</v>
      </c>
      <c r="D11" s="1">
        <v>210</v>
      </c>
      <c r="E11" s="29">
        <v>169</v>
      </c>
      <c r="F11" s="29">
        <v>103</v>
      </c>
      <c r="G11" s="29">
        <v>3</v>
      </c>
      <c r="H11" s="16">
        <f t="shared" si="1"/>
        <v>379</v>
      </c>
      <c r="I11" s="16">
        <v>0</v>
      </c>
      <c r="J11" s="16">
        <v>1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">
        <f t="shared" si="2"/>
        <v>210</v>
      </c>
      <c r="R11" s="16">
        <f t="shared" si="3"/>
        <v>170</v>
      </c>
      <c r="S11" s="29">
        <f t="shared" si="4"/>
        <v>103</v>
      </c>
      <c r="T11" s="29">
        <f t="shared" si="5"/>
        <v>3</v>
      </c>
      <c r="U11" s="16">
        <f t="shared" si="6"/>
        <v>106</v>
      </c>
      <c r="V11" s="16">
        <f t="shared" si="7"/>
        <v>380</v>
      </c>
    </row>
    <row r="12" spans="1:22" x14ac:dyDescent="0.25">
      <c r="A12" s="15" t="s">
        <v>31</v>
      </c>
      <c r="B12" s="5" t="s">
        <v>32</v>
      </c>
      <c r="C12" s="29">
        <f t="shared" si="0"/>
        <v>95</v>
      </c>
      <c r="D12" s="1">
        <v>170</v>
      </c>
      <c r="E12" s="29">
        <v>171</v>
      </c>
      <c r="F12" s="29">
        <v>85</v>
      </c>
      <c r="G12" s="29">
        <v>10</v>
      </c>
      <c r="H12" s="16">
        <f t="shared" si="1"/>
        <v>341</v>
      </c>
      <c r="I12" s="16">
        <v>2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">
        <f t="shared" si="2"/>
        <v>172</v>
      </c>
      <c r="R12" s="16">
        <f t="shared" si="3"/>
        <v>171</v>
      </c>
      <c r="S12" s="29">
        <f t="shared" si="4"/>
        <v>85</v>
      </c>
      <c r="T12" s="29">
        <f t="shared" si="5"/>
        <v>10</v>
      </c>
      <c r="U12" s="16">
        <f t="shared" si="6"/>
        <v>95</v>
      </c>
      <c r="V12" s="16">
        <f t="shared" si="7"/>
        <v>343</v>
      </c>
    </row>
    <row r="13" spans="1:22" x14ac:dyDescent="0.25">
      <c r="A13" s="15" t="s">
        <v>33</v>
      </c>
      <c r="B13" s="5" t="s">
        <v>34</v>
      </c>
      <c r="C13" s="29">
        <f t="shared" si="0"/>
        <v>116</v>
      </c>
      <c r="D13" s="1">
        <v>151</v>
      </c>
      <c r="E13" s="29">
        <v>124</v>
      </c>
      <c r="F13" s="29">
        <v>101</v>
      </c>
      <c r="G13" s="29">
        <v>15</v>
      </c>
      <c r="H13" s="16">
        <f t="shared" si="1"/>
        <v>275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">
        <f t="shared" si="2"/>
        <v>151</v>
      </c>
      <c r="R13" s="16">
        <f t="shared" si="3"/>
        <v>124</v>
      </c>
      <c r="S13" s="29">
        <f t="shared" si="4"/>
        <v>101</v>
      </c>
      <c r="T13" s="29">
        <f t="shared" si="5"/>
        <v>15</v>
      </c>
      <c r="U13" s="16">
        <f t="shared" si="6"/>
        <v>116</v>
      </c>
      <c r="V13" s="16">
        <f t="shared" si="7"/>
        <v>275</v>
      </c>
    </row>
    <row r="14" spans="1:22" x14ac:dyDescent="0.25">
      <c r="A14" s="15" t="s">
        <v>35</v>
      </c>
      <c r="B14" s="5" t="s">
        <v>36</v>
      </c>
      <c r="C14" s="29">
        <f t="shared" si="0"/>
        <v>112</v>
      </c>
      <c r="D14" s="1">
        <v>152</v>
      </c>
      <c r="E14" s="29">
        <v>170</v>
      </c>
      <c r="F14" s="29">
        <v>97</v>
      </c>
      <c r="G14" s="29">
        <v>15</v>
      </c>
      <c r="H14" s="16">
        <f t="shared" si="1"/>
        <v>322</v>
      </c>
      <c r="I14" s="16">
        <v>0</v>
      </c>
      <c r="J14" s="16">
        <v>1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">
        <f t="shared" si="2"/>
        <v>152</v>
      </c>
      <c r="R14" s="16">
        <f t="shared" si="3"/>
        <v>171</v>
      </c>
      <c r="S14" s="29">
        <f t="shared" si="4"/>
        <v>97</v>
      </c>
      <c r="T14" s="29">
        <f t="shared" si="5"/>
        <v>15</v>
      </c>
      <c r="U14" s="16">
        <f t="shared" si="6"/>
        <v>112</v>
      </c>
      <c r="V14" s="16">
        <f t="shared" si="7"/>
        <v>323</v>
      </c>
    </row>
    <row r="15" spans="1:22" x14ac:dyDescent="0.25">
      <c r="A15" s="15" t="s">
        <v>37</v>
      </c>
      <c r="B15" s="5" t="s">
        <v>38</v>
      </c>
      <c r="C15" s="29">
        <f t="shared" si="0"/>
        <v>112</v>
      </c>
      <c r="D15" s="1">
        <v>180</v>
      </c>
      <c r="E15" s="29">
        <v>189</v>
      </c>
      <c r="F15" s="29">
        <v>105</v>
      </c>
      <c r="G15" s="29">
        <v>7</v>
      </c>
      <c r="H15" s="16">
        <f t="shared" si="1"/>
        <v>369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">
        <f t="shared" si="2"/>
        <v>180</v>
      </c>
      <c r="R15" s="16">
        <f t="shared" si="3"/>
        <v>189</v>
      </c>
      <c r="S15" s="29">
        <f t="shared" si="4"/>
        <v>105</v>
      </c>
      <c r="T15" s="29">
        <f t="shared" si="5"/>
        <v>7</v>
      </c>
      <c r="U15" s="16">
        <f t="shared" si="6"/>
        <v>112</v>
      </c>
      <c r="V15" s="16">
        <f t="shared" si="7"/>
        <v>369</v>
      </c>
    </row>
    <row r="16" spans="1:22" x14ac:dyDescent="0.25">
      <c r="A16" s="15" t="s">
        <v>39</v>
      </c>
      <c r="B16" s="5" t="s">
        <v>40</v>
      </c>
      <c r="C16" s="29">
        <f t="shared" si="0"/>
        <v>124</v>
      </c>
      <c r="D16" s="1">
        <v>195</v>
      </c>
      <c r="E16" s="29">
        <v>197</v>
      </c>
      <c r="F16" s="29">
        <v>111</v>
      </c>
      <c r="G16" s="29">
        <v>13</v>
      </c>
      <c r="H16" s="16">
        <f t="shared" si="1"/>
        <v>392</v>
      </c>
      <c r="I16" s="16">
        <v>2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">
        <f t="shared" si="2"/>
        <v>197</v>
      </c>
      <c r="R16" s="16">
        <f t="shared" si="3"/>
        <v>197</v>
      </c>
      <c r="S16" s="29">
        <f t="shared" si="4"/>
        <v>111</v>
      </c>
      <c r="T16" s="29">
        <f t="shared" si="5"/>
        <v>13</v>
      </c>
      <c r="U16" s="16">
        <f t="shared" si="6"/>
        <v>124</v>
      </c>
      <c r="V16" s="16">
        <f t="shared" si="7"/>
        <v>394</v>
      </c>
    </row>
    <row r="17" spans="1:22" x14ac:dyDescent="0.25">
      <c r="A17" s="15" t="s">
        <v>41</v>
      </c>
      <c r="B17" s="5" t="s">
        <v>42</v>
      </c>
      <c r="C17" s="29">
        <f t="shared" si="0"/>
        <v>128</v>
      </c>
      <c r="D17" s="1">
        <v>206</v>
      </c>
      <c r="E17" s="29">
        <v>192</v>
      </c>
      <c r="F17" s="29">
        <v>116</v>
      </c>
      <c r="G17" s="29">
        <v>12</v>
      </c>
      <c r="H17" s="16">
        <f t="shared" si="1"/>
        <v>398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">
        <f t="shared" si="2"/>
        <v>206</v>
      </c>
      <c r="R17" s="16">
        <f t="shared" si="3"/>
        <v>192</v>
      </c>
      <c r="S17" s="29">
        <f t="shared" si="4"/>
        <v>116</v>
      </c>
      <c r="T17" s="29">
        <f t="shared" si="5"/>
        <v>12</v>
      </c>
      <c r="U17" s="16">
        <f t="shared" si="6"/>
        <v>128</v>
      </c>
      <c r="V17" s="16">
        <f t="shared" si="7"/>
        <v>398</v>
      </c>
    </row>
    <row r="18" spans="1:22" x14ac:dyDescent="0.25">
      <c r="A18" s="15" t="s">
        <v>43</v>
      </c>
      <c r="B18" s="5" t="s">
        <v>44</v>
      </c>
      <c r="C18" s="9">
        <f t="shared" si="0"/>
        <v>70</v>
      </c>
      <c r="D18" s="35">
        <v>108</v>
      </c>
      <c r="E18" s="9">
        <v>101</v>
      </c>
      <c r="F18" s="9">
        <v>66</v>
      </c>
      <c r="G18" s="9">
        <v>4</v>
      </c>
      <c r="H18" s="27">
        <f t="shared" si="1"/>
        <v>209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35">
        <f t="shared" si="2"/>
        <v>108</v>
      </c>
      <c r="R18" s="27">
        <f t="shared" si="3"/>
        <v>101</v>
      </c>
      <c r="S18" s="9">
        <f t="shared" si="4"/>
        <v>66</v>
      </c>
      <c r="T18" s="9">
        <f t="shared" si="5"/>
        <v>4</v>
      </c>
      <c r="U18" s="16">
        <f t="shared" si="6"/>
        <v>70</v>
      </c>
      <c r="V18" s="16">
        <f t="shared" si="7"/>
        <v>209</v>
      </c>
    </row>
    <row r="19" spans="1:22" x14ac:dyDescent="0.25">
      <c r="A19" s="76" t="s">
        <v>14</v>
      </c>
      <c r="B19" s="77"/>
      <c r="C19" s="20">
        <f>C9+C10+C11+C12+C13+C14+C15+C16+C17+C18</f>
        <v>1240</v>
      </c>
      <c r="D19" s="20">
        <f t="shared" ref="D19:V19" si="8">D9+D10+D11+D12+D13+D14+D15+D16+D17+D18</f>
        <v>1940</v>
      </c>
      <c r="E19" s="20">
        <f t="shared" si="8"/>
        <v>1803</v>
      </c>
      <c r="F19" s="20">
        <f t="shared" si="8"/>
        <v>1125</v>
      </c>
      <c r="G19" s="20">
        <f t="shared" si="8"/>
        <v>115</v>
      </c>
      <c r="H19" s="20">
        <f t="shared" si="8"/>
        <v>3743</v>
      </c>
      <c r="I19" s="20">
        <f t="shared" si="8"/>
        <v>5</v>
      </c>
      <c r="J19" s="20">
        <f t="shared" si="8"/>
        <v>2</v>
      </c>
      <c r="K19" s="20">
        <f t="shared" si="8"/>
        <v>0</v>
      </c>
      <c r="L19" s="20">
        <f t="shared" si="8"/>
        <v>0</v>
      </c>
      <c r="M19" s="20">
        <f t="shared" si="8"/>
        <v>1</v>
      </c>
      <c r="N19" s="20">
        <f t="shared" si="8"/>
        <v>0</v>
      </c>
      <c r="O19" s="20">
        <f t="shared" si="8"/>
        <v>0</v>
      </c>
      <c r="P19" s="20">
        <f t="shared" si="8"/>
        <v>0</v>
      </c>
      <c r="Q19" s="20">
        <f t="shared" si="8"/>
        <v>1944</v>
      </c>
      <c r="R19" s="20">
        <f t="shared" si="8"/>
        <v>1805</v>
      </c>
      <c r="S19" s="20">
        <f t="shared" si="8"/>
        <v>1125</v>
      </c>
      <c r="T19" s="20">
        <f t="shared" si="8"/>
        <v>115</v>
      </c>
      <c r="U19" s="20">
        <f t="shared" si="8"/>
        <v>1240</v>
      </c>
      <c r="V19" s="20">
        <f t="shared" si="8"/>
        <v>3749</v>
      </c>
    </row>
    <row r="22" spans="1:22" x14ac:dyDescent="0.25">
      <c r="M22" s="75" t="s">
        <v>175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162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163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173</v>
      </c>
      <c r="M27" s="75" t="s">
        <v>164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  <mergeCell ref="M27:U27"/>
    <mergeCell ref="O6:P6"/>
    <mergeCell ref="A19:B19"/>
    <mergeCell ref="M22:U22"/>
    <mergeCell ref="M23:U23"/>
    <mergeCell ref="M26:U26"/>
  </mergeCells>
  <pageMargins left="0.25" right="0.25" top="0.75" bottom="0.75" header="0.3" footer="0.3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0"/>
  <sheetViews>
    <sheetView topLeftCell="A13" workbookViewId="0">
      <selection activeCell="A5" sqref="A5:V5"/>
    </sheetView>
  </sheetViews>
  <sheetFormatPr defaultRowHeight="15" x14ac:dyDescent="0.25"/>
  <cols>
    <col min="1" max="1" width="4.5703125" customWidth="1"/>
    <col min="2" max="2" width="6.7109375" customWidth="1"/>
    <col min="4" max="7" width="6.7109375" customWidth="1"/>
    <col min="9" max="20" width="6.7109375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71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175</v>
      </c>
      <c r="D12" s="16">
        <v>320</v>
      </c>
      <c r="E12" s="16">
        <v>266</v>
      </c>
      <c r="F12" s="25">
        <v>159</v>
      </c>
      <c r="G12" s="16">
        <v>16</v>
      </c>
      <c r="H12" s="16">
        <f>D12+E12</f>
        <v>586</v>
      </c>
      <c r="I12" s="17">
        <v>2</v>
      </c>
      <c r="J12" s="16">
        <v>0</v>
      </c>
      <c r="K12" s="17">
        <v>2</v>
      </c>
      <c r="L12" s="17">
        <v>0</v>
      </c>
      <c r="M12" s="17">
        <v>0</v>
      </c>
      <c r="N12" s="16">
        <v>0</v>
      </c>
      <c r="O12" s="16">
        <v>0</v>
      </c>
      <c r="P12" s="16">
        <v>0</v>
      </c>
      <c r="Q12" s="16">
        <f>D12+I12+K12-M12-O12</f>
        <v>324</v>
      </c>
      <c r="R12" s="16">
        <f>E12+J12+L12-N12-P12</f>
        <v>266</v>
      </c>
      <c r="S12" s="16">
        <f>U12-T12</f>
        <v>184</v>
      </c>
      <c r="T12" s="16">
        <v>20</v>
      </c>
      <c r="U12" s="16">
        <v>204</v>
      </c>
      <c r="V12" s="16">
        <f>Q12+R12</f>
        <v>590</v>
      </c>
    </row>
    <row r="13" spans="1:22" x14ac:dyDescent="0.25">
      <c r="A13" s="15" t="s">
        <v>27</v>
      </c>
      <c r="B13" s="5" t="s">
        <v>28</v>
      </c>
      <c r="C13" s="16">
        <f t="shared" ref="C13:C21" si="0">F13+G13</f>
        <v>120</v>
      </c>
      <c r="D13" s="16">
        <v>236</v>
      </c>
      <c r="E13" s="16">
        <v>226</v>
      </c>
      <c r="F13" s="25">
        <v>106</v>
      </c>
      <c r="G13" s="16">
        <v>14</v>
      </c>
      <c r="H13" s="16">
        <f t="shared" ref="H13:H21" si="1">D13+E13</f>
        <v>462</v>
      </c>
      <c r="I13" s="17">
        <v>0</v>
      </c>
      <c r="J13" s="16">
        <v>0</v>
      </c>
      <c r="K13" s="17">
        <v>0</v>
      </c>
      <c r="L13" s="17">
        <v>0</v>
      </c>
      <c r="M13" s="17">
        <v>0</v>
      </c>
      <c r="N13" s="16">
        <v>0</v>
      </c>
      <c r="O13" s="16">
        <v>0</v>
      </c>
      <c r="P13" s="16">
        <v>0</v>
      </c>
      <c r="Q13" s="16">
        <f t="shared" ref="Q13:Q21" si="2">D13+I13+K13-M13-O13</f>
        <v>236</v>
      </c>
      <c r="R13" s="16">
        <f t="shared" ref="R13:R21" si="3">E13+J13+L13-N13-P13</f>
        <v>226</v>
      </c>
      <c r="S13" s="16">
        <f t="shared" ref="S13:S21" si="4">U13-T13</f>
        <v>121</v>
      </c>
      <c r="T13" s="16">
        <v>14</v>
      </c>
      <c r="U13" s="16">
        <v>135</v>
      </c>
      <c r="V13" s="16">
        <f t="shared" ref="V13:V21" si="5">Q13+R13</f>
        <v>462</v>
      </c>
    </row>
    <row r="14" spans="1:22" x14ac:dyDescent="0.25">
      <c r="A14" s="15" t="s">
        <v>29</v>
      </c>
      <c r="B14" s="5" t="s">
        <v>30</v>
      </c>
      <c r="C14" s="16">
        <f t="shared" si="0"/>
        <v>102</v>
      </c>
      <c r="D14" s="18">
        <v>211</v>
      </c>
      <c r="E14" s="18">
        <v>166</v>
      </c>
      <c r="F14" s="25">
        <v>100</v>
      </c>
      <c r="G14" s="16">
        <v>2</v>
      </c>
      <c r="H14" s="16">
        <f t="shared" si="1"/>
        <v>377</v>
      </c>
      <c r="I14" s="19">
        <v>0</v>
      </c>
      <c r="J14" s="16">
        <v>0</v>
      </c>
      <c r="K14" s="17">
        <v>0</v>
      </c>
      <c r="L14" s="17">
        <v>0</v>
      </c>
      <c r="M14" s="19">
        <v>0</v>
      </c>
      <c r="N14" s="16">
        <v>0</v>
      </c>
      <c r="O14" s="16">
        <v>0</v>
      </c>
      <c r="P14" s="16">
        <v>0</v>
      </c>
      <c r="Q14" s="16">
        <f t="shared" si="2"/>
        <v>211</v>
      </c>
      <c r="R14" s="16">
        <f t="shared" si="3"/>
        <v>166</v>
      </c>
      <c r="S14" s="16">
        <f t="shared" si="4"/>
        <v>100</v>
      </c>
      <c r="T14" s="16">
        <v>2</v>
      </c>
      <c r="U14" s="16">
        <v>102</v>
      </c>
      <c r="V14" s="16">
        <f t="shared" si="5"/>
        <v>377</v>
      </c>
    </row>
    <row r="15" spans="1:22" x14ac:dyDescent="0.25">
      <c r="A15" s="15" t="s">
        <v>31</v>
      </c>
      <c r="B15" s="5" t="s">
        <v>32</v>
      </c>
      <c r="C15" s="16">
        <f t="shared" si="0"/>
        <v>84</v>
      </c>
      <c r="D15" s="18">
        <v>166</v>
      </c>
      <c r="E15" s="18">
        <v>173</v>
      </c>
      <c r="F15" s="25">
        <v>74</v>
      </c>
      <c r="G15" s="16">
        <v>10</v>
      </c>
      <c r="H15" s="16">
        <f t="shared" si="1"/>
        <v>339</v>
      </c>
      <c r="I15" s="17">
        <v>0</v>
      </c>
      <c r="J15" s="16">
        <v>1</v>
      </c>
      <c r="K15" s="17">
        <v>0</v>
      </c>
      <c r="L15" s="17">
        <v>0</v>
      </c>
      <c r="M15" s="19">
        <v>0</v>
      </c>
      <c r="N15" s="16">
        <v>0</v>
      </c>
      <c r="O15" s="16">
        <v>0</v>
      </c>
      <c r="P15" s="16">
        <v>0</v>
      </c>
      <c r="Q15" s="16">
        <f t="shared" si="2"/>
        <v>166</v>
      </c>
      <c r="R15" s="16">
        <f t="shared" si="3"/>
        <v>174</v>
      </c>
      <c r="S15" s="16">
        <f t="shared" si="4"/>
        <v>75</v>
      </c>
      <c r="T15" s="16">
        <v>10</v>
      </c>
      <c r="U15" s="16">
        <v>85</v>
      </c>
      <c r="V15" s="16">
        <f t="shared" si="5"/>
        <v>340</v>
      </c>
    </row>
    <row r="16" spans="1:22" x14ac:dyDescent="0.25">
      <c r="A16" s="15" t="s">
        <v>33</v>
      </c>
      <c r="B16" s="5" t="s">
        <v>34</v>
      </c>
      <c r="C16" s="16">
        <f t="shared" si="0"/>
        <v>109</v>
      </c>
      <c r="D16" s="18">
        <v>156</v>
      </c>
      <c r="E16" s="18">
        <v>133</v>
      </c>
      <c r="F16" s="18">
        <v>98</v>
      </c>
      <c r="G16" s="16">
        <v>11</v>
      </c>
      <c r="H16" s="16">
        <f t="shared" si="1"/>
        <v>289</v>
      </c>
      <c r="I16" s="17">
        <v>0</v>
      </c>
      <c r="J16" s="16">
        <v>0</v>
      </c>
      <c r="K16" s="17">
        <v>0</v>
      </c>
      <c r="L16" s="17">
        <v>0</v>
      </c>
      <c r="M16" s="19">
        <v>0</v>
      </c>
      <c r="N16" s="16">
        <v>0</v>
      </c>
      <c r="O16" s="16">
        <v>0</v>
      </c>
      <c r="P16" s="16">
        <v>0</v>
      </c>
      <c r="Q16" s="16">
        <f t="shared" si="2"/>
        <v>156</v>
      </c>
      <c r="R16" s="16">
        <f t="shared" si="3"/>
        <v>133</v>
      </c>
      <c r="S16" s="16">
        <f t="shared" si="4"/>
        <v>97</v>
      </c>
      <c r="T16" s="16">
        <v>11</v>
      </c>
      <c r="U16" s="16">
        <v>108</v>
      </c>
      <c r="V16" s="16">
        <f t="shared" si="5"/>
        <v>289</v>
      </c>
    </row>
    <row r="17" spans="1:22" x14ac:dyDescent="0.25">
      <c r="A17" s="15" t="s">
        <v>35</v>
      </c>
      <c r="B17" s="5" t="s">
        <v>36</v>
      </c>
      <c r="C17" s="16">
        <f t="shared" si="0"/>
        <v>91</v>
      </c>
      <c r="D17" s="18">
        <v>151</v>
      </c>
      <c r="E17" s="18">
        <v>155</v>
      </c>
      <c r="F17" s="18">
        <v>77</v>
      </c>
      <c r="G17" s="16">
        <v>14</v>
      </c>
      <c r="H17" s="16">
        <f t="shared" si="1"/>
        <v>306</v>
      </c>
      <c r="I17" s="17">
        <v>0</v>
      </c>
      <c r="J17" s="16">
        <v>1</v>
      </c>
      <c r="K17" s="17">
        <v>0</v>
      </c>
      <c r="L17" s="17">
        <v>0</v>
      </c>
      <c r="M17" s="19">
        <v>0</v>
      </c>
      <c r="N17" s="16">
        <v>0</v>
      </c>
      <c r="O17" s="16">
        <v>0</v>
      </c>
      <c r="P17" s="16">
        <v>0</v>
      </c>
      <c r="Q17" s="16">
        <f t="shared" si="2"/>
        <v>151</v>
      </c>
      <c r="R17" s="16">
        <f t="shared" si="3"/>
        <v>156</v>
      </c>
      <c r="S17" s="16">
        <f t="shared" si="4"/>
        <v>81</v>
      </c>
      <c r="T17" s="16">
        <v>14</v>
      </c>
      <c r="U17" s="16">
        <v>95</v>
      </c>
      <c r="V17" s="16">
        <f t="shared" si="5"/>
        <v>307</v>
      </c>
    </row>
    <row r="18" spans="1:22" x14ac:dyDescent="0.25">
      <c r="A18" s="15" t="s">
        <v>37</v>
      </c>
      <c r="B18" s="5" t="s">
        <v>38</v>
      </c>
      <c r="C18" s="16">
        <f t="shared" si="0"/>
        <v>74</v>
      </c>
      <c r="D18" s="18">
        <v>181</v>
      </c>
      <c r="E18" s="18">
        <v>182</v>
      </c>
      <c r="F18" s="18">
        <v>68</v>
      </c>
      <c r="G18" s="16">
        <v>6</v>
      </c>
      <c r="H18" s="16">
        <f t="shared" si="1"/>
        <v>363</v>
      </c>
      <c r="I18" s="17">
        <v>0</v>
      </c>
      <c r="J18" s="16">
        <v>0</v>
      </c>
      <c r="K18" s="17">
        <v>0</v>
      </c>
      <c r="L18" s="17">
        <v>0</v>
      </c>
      <c r="M18" s="19">
        <v>1</v>
      </c>
      <c r="N18" s="16">
        <v>0</v>
      </c>
      <c r="O18" s="16">
        <v>0</v>
      </c>
      <c r="P18" s="16">
        <v>0</v>
      </c>
      <c r="Q18" s="16">
        <f t="shared" si="2"/>
        <v>180</v>
      </c>
      <c r="R18" s="16">
        <f t="shared" si="3"/>
        <v>182</v>
      </c>
      <c r="S18" s="16">
        <f t="shared" si="4"/>
        <v>98</v>
      </c>
      <c r="T18" s="16">
        <v>6</v>
      </c>
      <c r="U18" s="16">
        <v>104</v>
      </c>
      <c r="V18" s="16">
        <f t="shared" si="5"/>
        <v>362</v>
      </c>
    </row>
    <row r="19" spans="1:22" x14ac:dyDescent="0.25">
      <c r="A19" s="15" t="s">
        <v>39</v>
      </c>
      <c r="B19" s="5" t="s">
        <v>40</v>
      </c>
      <c r="C19" s="16">
        <f t="shared" si="0"/>
        <v>111</v>
      </c>
      <c r="D19" s="18">
        <v>193</v>
      </c>
      <c r="E19" s="16">
        <v>189</v>
      </c>
      <c r="F19" s="18">
        <v>100</v>
      </c>
      <c r="G19" s="16">
        <v>11</v>
      </c>
      <c r="H19" s="16">
        <f t="shared" si="1"/>
        <v>382</v>
      </c>
      <c r="I19" s="17">
        <v>0</v>
      </c>
      <c r="J19" s="16">
        <v>0</v>
      </c>
      <c r="K19" s="17">
        <v>0</v>
      </c>
      <c r="L19" s="17">
        <v>0</v>
      </c>
      <c r="M19" s="19">
        <v>0</v>
      </c>
      <c r="N19" s="16">
        <v>0</v>
      </c>
      <c r="O19" s="16">
        <v>0</v>
      </c>
      <c r="P19" s="16">
        <v>0</v>
      </c>
      <c r="Q19" s="16">
        <f t="shared" si="2"/>
        <v>193</v>
      </c>
      <c r="R19" s="16">
        <f t="shared" si="3"/>
        <v>189</v>
      </c>
      <c r="S19" s="16">
        <f t="shared" si="4"/>
        <v>100</v>
      </c>
      <c r="T19" s="16">
        <v>11</v>
      </c>
      <c r="U19" s="16">
        <v>111</v>
      </c>
      <c r="V19" s="16">
        <f t="shared" si="5"/>
        <v>382</v>
      </c>
    </row>
    <row r="20" spans="1:22" x14ac:dyDescent="0.25">
      <c r="A20" s="15" t="s">
        <v>41</v>
      </c>
      <c r="B20" s="5" t="s">
        <v>42</v>
      </c>
      <c r="C20" s="16">
        <f t="shared" si="0"/>
        <v>126</v>
      </c>
      <c r="D20" s="18">
        <v>205</v>
      </c>
      <c r="E20" s="16">
        <v>191</v>
      </c>
      <c r="F20" s="18">
        <v>114</v>
      </c>
      <c r="G20" s="16">
        <v>12</v>
      </c>
      <c r="H20" s="16">
        <f t="shared" si="1"/>
        <v>396</v>
      </c>
      <c r="I20" s="17">
        <v>0</v>
      </c>
      <c r="J20" s="16">
        <v>0</v>
      </c>
      <c r="K20" s="17">
        <v>0</v>
      </c>
      <c r="L20" s="17">
        <v>0</v>
      </c>
      <c r="M20" s="19">
        <v>0</v>
      </c>
      <c r="N20" s="16">
        <v>0</v>
      </c>
      <c r="O20" s="16">
        <v>0</v>
      </c>
      <c r="P20" s="16">
        <v>0</v>
      </c>
      <c r="Q20" s="16">
        <f t="shared" si="2"/>
        <v>205</v>
      </c>
      <c r="R20" s="16">
        <f t="shared" si="3"/>
        <v>191</v>
      </c>
      <c r="S20" s="16">
        <f t="shared" si="4"/>
        <v>103</v>
      </c>
      <c r="T20" s="16">
        <v>12</v>
      </c>
      <c r="U20" s="16">
        <v>115</v>
      </c>
      <c r="V20" s="16">
        <f t="shared" si="5"/>
        <v>396</v>
      </c>
    </row>
    <row r="21" spans="1:22" x14ac:dyDescent="0.25">
      <c r="A21" s="15" t="s">
        <v>43</v>
      </c>
      <c r="B21" s="5" t="s">
        <v>44</v>
      </c>
      <c r="C21" s="16">
        <f t="shared" si="0"/>
        <v>98</v>
      </c>
      <c r="D21" s="18">
        <v>105</v>
      </c>
      <c r="E21" s="16">
        <v>97</v>
      </c>
      <c r="F21" s="18">
        <v>94</v>
      </c>
      <c r="G21" s="16">
        <v>4</v>
      </c>
      <c r="H21" s="16">
        <f t="shared" si="1"/>
        <v>202</v>
      </c>
      <c r="I21" s="17">
        <v>0</v>
      </c>
      <c r="J21" s="16">
        <v>0</v>
      </c>
      <c r="K21" s="17">
        <v>0</v>
      </c>
      <c r="L21" s="17">
        <v>0</v>
      </c>
      <c r="M21" s="16">
        <v>0</v>
      </c>
      <c r="N21" s="16">
        <v>1</v>
      </c>
      <c r="O21" s="16">
        <v>0</v>
      </c>
      <c r="P21" s="16">
        <v>0</v>
      </c>
      <c r="Q21" s="16">
        <f t="shared" si="2"/>
        <v>105</v>
      </c>
      <c r="R21" s="16">
        <f t="shared" si="3"/>
        <v>96</v>
      </c>
      <c r="S21" s="16">
        <f t="shared" si="4"/>
        <v>61</v>
      </c>
      <c r="T21" s="16">
        <v>4</v>
      </c>
      <c r="U21" s="16">
        <v>65</v>
      </c>
      <c r="V21" s="16">
        <f t="shared" si="5"/>
        <v>201</v>
      </c>
    </row>
    <row r="22" spans="1:22" x14ac:dyDescent="0.25">
      <c r="A22" s="76" t="s">
        <v>14</v>
      </c>
      <c r="B22" s="77"/>
      <c r="C22" s="20">
        <f>C12+C13+C14+C15+C16+C17+C18+C19+C20+C21</f>
        <v>1090</v>
      </c>
      <c r="D22" s="20">
        <f t="shared" ref="D22:V22" si="6">D12+D13+D14+D15+D16+D17+D18+D19+D20+D21</f>
        <v>1924</v>
      </c>
      <c r="E22" s="20">
        <f t="shared" si="6"/>
        <v>1778</v>
      </c>
      <c r="F22" s="20">
        <f t="shared" si="6"/>
        <v>990</v>
      </c>
      <c r="G22" s="20">
        <f t="shared" si="6"/>
        <v>100</v>
      </c>
      <c r="H22" s="20">
        <f t="shared" si="6"/>
        <v>3702</v>
      </c>
      <c r="I22" s="20">
        <f t="shared" si="6"/>
        <v>2</v>
      </c>
      <c r="J22" s="20">
        <f t="shared" si="6"/>
        <v>2</v>
      </c>
      <c r="K22" s="20">
        <f t="shared" si="6"/>
        <v>2</v>
      </c>
      <c r="L22" s="20">
        <f t="shared" si="6"/>
        <v>0</v>
      </c>
      <c r="M22" s="20">
        <f t="shared" si="6"/>
        <v>1</v>
      </c>
      <c r="N22" s="20">
        <f t="shared" si="6"/>
        <v>1</v>
      </c>
      <c r="O22" s="20">
        <f t="shared" si="6"/>
        <v>0</v>
      </c>
      <c r="P22" s="20">
        <f t="shared" si="6"/>
        <v>0</v>
      </c>
      <c r="Q22" s="20">
        <f t="shared" si="6"/>
        <v>1927</v>
      </c>
      <c r="R22" s="20">
        <f t="shared" si="6"/>
        <v>1779</v>
      </c>
      <c r="S22" s="20">
        <f t="shared" si="6"/>
        <v>1020</v>
      </c>
      <c r="T22" s="20">
        <f t="shared" si="6"/>
        <v>104</v>
      </c>
      <c r="U22" s="20">
        <f t="shared" si="6"/>
        <v>1124</v>
      </c>
      <c r="V22" s="20">
        <f t="shared" si="6"/>
        <v>3706</v>
      </c>
    </row>
    <row r="25" spans="1:22" x14ac:dyDescent="0.25">
      <c r="M25" s="75" t="s">
        <v>58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M30:U30"/>
    <mergeCell ref="O9:P9"/>
    <mergeCell ref="A22:B22"/>
    <mergeCell ref="M25:U25"/>
    <mergeCell ref="M26:U26"/>
    <mergeCell ref="M29:U29"/>
    <mergeCell ref="A4:V4"/>
    <mergeCell ref="A5:V5"/>
    <mergeCell ref="A7:A10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</mergeCells>
  <pageMargins left="0.19685039370078741" right="0.19685039370078741" top="0.19685039370078741" bottom="0.19685039370078741" header="0.31496062992125984" footer="0.31496062992125984"/>
  <pageSetup paperSize="5" orientation="landscape" horizontalDpi="4294967293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F2EAF-A513-4A91-BC75-FCB5BA69FCBD}">
  <dimension ref="A1:V27"/>
  <sheetViews>
    <sheetView workbookViewId="0">
      <selection activeCell="AH20" sqref="AH20"/>
    </sheetView>
  </sheetViews>
  <sheetFormatPr defaultRowHeight="15" x14ac:dyDescent="0.25"/>
  <cols>
    <col min="1" max="1" width="4.140625" customWidth="1"/>
    <col min="2" max="2" width="6.140625" customWidth="1"/>
    <col min="3" max="7" width="5.7109375" customWidth="1"/>
    <col min="8" max="8" width="8.42578125" customWidth="1"/>
    <col min="9" max="21" width="5.7109375" customWidth="1"/>
    <col min="22" max="22" width="8.14062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176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28">
        <f>F9+G9</f>
        <v>225</v>
      </c>
      <c r="D9" s="34">
        <v>333</v>
      </c>
      <c r="E9" s="28">
        <v>264</v>
      </c>
      <c r="F9" s="28">
        <v>205</v>
      </c>
      <c r="G9" s="28">
        <v>20</v>
      </c>
      <c r="H9" s="26">
        <f>D9+E9</f>
        <v>597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36">
        <f>D9+I9+K9-M9-O9</f>
        <v>333</v>
      </c>
      <c r="R9" s="26">
        <f>E9+J9+L9-N9-P9</f>
        <v>264</v>
      </c>
      <c r="S9" s="28">
        <f>F9</f>
        <v>205</v>
      </c>
      <c r="T9" s="28">
        <f>G9</f>
        <v>20</v>
      </c>
      <c r="U9" s="16">
        <f>S9+T9</f>
        <v>225</v>
      </c>
      <c r="V9" s="16">
        <f>Q9+R9</f>
        <v>597</v>
      </c>
    </row>
    <row r="10" spans="1:22" x14ac:dyDescent="0.25">
      <c r="A10" s="15" t="s">
        <v>27</v>
      </c>
      <c r="B10" s="5" t="s">
        <v>28</v>
      </c>
      <c r="C10" s="29">
        <f t="shared" ref="C10:C18" si="0">F10+G10</f>
        <v>152</v>
      </c>
      <c r="D10" s="1">
        <v>235</v>
      </c>
      <c r="E10" s="29">
        <v>226</v>
      </c>
      <c r="F10" s="29">
        <v>136</v>
      </c>
      <c r="G10" s="29">
        <v>16</v>
      </c>
      <c r="H10" s="16">
        <f t="shared" ref="H10:H18" si="1">D10+E10</f>
        <v>461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37">
        <f t="shared" ref="Q10:Q18" si="2">D10+I10+K10-M10-O10</f>
        <v>235</v>
      </c>
      <c r="R10" s="16">
        <f t="shared" ref="R10:R18" si="3">E10+J10+L10-N10-P10</f>
        <v>226</v>
      </c>
      <c r="S10" s="29">
        <f t="shared" ref="S10:S18" si="4">F10</f>
        <v>136</v>
      </c>
      <c r="T10" s="29">
        <f t="shared" ref="T10:T18" si="5">G10</f>
        <v>16</v>
      </c>
      <c r="U10" s="16">
        <f t="shared" ref="U10:U18" si="6">S10+T10</f>
        <v>152</v>
      </c>
      <c r="V10" s="16">
        <f t="shared" ref="V10:V18" si="7">Q10+R10</f>
        <v>461</v>
      </c>
    </row>
    <row r="11" spans="1:22" x14ac:dyDescent="0.25">
      <c r="A11" s="15" t="s">
        <v>29</v>
      </c>
      <c r="B11" s="5" t="s">
        <v>30</v>
      </c>
      <c r="C11" s="29">
        <f t="shared" si="0"/>
        <v>106</v>
      </c>
      <c r="D11" s="1">
        <v>210</v>
      </c>
      <c r="E11" s="29">
        <v>170</v>
      </c>
      <c r="F11" s="29">
        <v>103</v>
      </c>
      <c r="G11" s="29">
        <v>3</v>
      </c>
      <c r="H11" s="16">
        <f t="shared" si="1"/>
        <v>380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37">
        <f t="shared" si="2"/>
        <v>210</v>
      </c>
      <c r="R11" s="16">
        <f t="shared" si="3"/>
        <v>170</v>
      </c>
      <c r="S11" s="29">
        <f t="shared" si="4"/>
        <v>103</v>
      </c>
      <c r="T11" s="29">
        <f t="shared" si="5"/>
        <v>3</v>
      </c>
      <c r="U11" s="16">
        <f t="shared" si="6"/>
        <v>106</v>
      </c>
      <c r="V11" s="16">
        <f t="shared" si="7"/>
        <v>380</v>
      </c>
    </row>
    <row r="12" spans="1:22" x14ac:dyDescent="0.25">
      <c r="A12" s="15" t="s">
        <v>31</v>
      </c>
      <c r="B12" s="5" t="s">
        <v>32</v>
      </c>
      <c r="C12" s="29">
        <f t="shared" si="0"/>
        <v>95</v>
      </c>
      <c r="D12" s="1">
        <v>172</v>
      </c>
      <c r="E12" s="29">
        <v>171</v>
      </c>
      <c r="F12" s="29">
        <v>85</v>
      </c>
      <c r="G12" s="29">
        <v>10</v>
      </c>
      <c r="H12" s="16">
        <f t="shared" si="1"/>
        <v>343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37">
        <f t="shared" si="2"/>
        <v>172</v>
      </c>
      <c r="R12" s="16">
        <f t="shared" si="3"/>
        <v>171</v>
      </c>
      <c r="S12" s="29">
        <f t="shared" si="4"/>
        <v>85</v>
      </c>
      <c r="T12" s="29">
        <f t="shared" si="5"/>
        <v>10</v>
      </c>
      <c r="U12" s="16">
        <f t="shared" si="6"/>
        <v>95</v>
      </c>
      <c r="V12" s="16">
        <f t="shared" si="7"/>
        <v>343</v>
      </c>
    </row>
    <row r="13" spans="1:22" x14ac:dyDescent="0.25">
      <c r="A13" s="15" t="s">
        <v>33</v>
      </c>
      <c r="B13" s="5" t="s">
        <v>34</v>
      </c>
      <c r="C13" s="29">
        <f t="shared" si="0"/>
        <v>116</v>
      </c>
      <c r="D13" s="1">
        <v>151</v>
      </c>
      <c r="E13" s="29">
        <v>124</v>
      </c>
      <c r="F13" s="29">
        <v>101</v>
      </c>
      <c r="G13" s="29">
        <v>15</v>
      </c>
      <c r="H13" s="16">
        <f t="shared" si="1"/>
        <v>275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37">
        <f t="shared" si="2"/>
        <v>151</v>
      </c>
      <c r="R13" s="16">
        <f t="shared" si="3"/>
        <v>124</v>
      </c>
      <c r="S13" s="29">
        <f t="shared" si="4"/>
        <v>101</v>
      </c>
      <c r="T13" s="29">
        <f t="shared" si="5"/>
        <v>15</v>
      </c>
      <c r="U13" s="16">
        <f t="shared" si="6"/>
        <v>116</v>
      </c>
      <c r="V13" s="16">
        <f t="shared" si="7"/>
        <v>275</v>
      </c>
    </row>
    <row r="14" spans="1:22" x14ac:dyDescent="0.25">
      <c r="A14" s="15" t="s">
        <v>35</v>
      </c>
      <c r="B14" s="5" t="s">
        <v>36</v>
      </c>
      <c r="C14" s="29">
        <f t="shared" si="0"/>
        <v>112</v>
      </c>
      <c r="D14" s="1">
        <v>152</v>
      </c>
      <c r="E14" s="29">
        <v>171</v>
      </c>
      <c r="F14" s="29">
        <v>97</v>
      </c>
      <c r="G14" s="29">
        <v>15</v>
      </c>
      <c r="H14" s="16">
        <f t="shared" si="1"/>
        <v>323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37">
        <f t="shared" si="2"/>
        <v>152</v>
      </c>
      <c r="R14" s="16">
        <f t="shared" si="3"/>
        <v>171</v>
      </c>
      <c r="S14" s="29">
        <f t="shared" si="4"/>
        <v>97</v>
      </c>
      <c r="T14" s="29">
        <f t="shared" si="5"/>
        <v>15</v>
      </c>
      <c r="U14" s="16">
        <f t="shared" si="6"/>
        <v>112</v>
      </c>
      <c r="V14" s="16">
        <f t="shared" si="7"/>
        <v>323</v>
      </c>
    </row>
    <row r="15" spans="1:22" x14ac:dyDescent="0.25">
      <c r="A15" s="15" t="s">
        <v>37</v>
      </c>
      <c r="B15" s="5" t="s">
        <v>38</v>
      </c>
      <c r="C15" s="29">
        <f t="shared" si="0"/>
        <v>112</v>
      </c>
      <c r="D15" s="1">
        <v>180</v>
      </c>
      <c r="E15" s="29">
        <v>189</v>
      </c>
      <c r="F15" s="29">
        <v>105</v>
      </c>
      <c r="G15" s="29">
        <v>7</v>
      </c>
      <c r="H15" s="16">
        <f t="shared" si="1"/>
        <v>369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37">
        <f t="shared" si="2"/>
        <v>180</v>
      </c>
      <c r="R15" s="16">
        <f t="shared" si="3"/>
        <v>189</v>
      </c>
      <c r="S15" s="29">
        <f t="shared" si="4"/>
        <v>105</v>
      </c>
      <c r="T15" s="29">
        <f t="shared" si="5"/>
        <v>7</v>
      </c>
      <c r="U15" s="16">
        <f t="shared" si="6"/>
        <v>112</v>
      </c>
      <c r="V15" s="16">
        <f t="shared" si="7"/>
        <v>369</v>
      </c>
    </row>
    <row r="16" spans="1:22" x14ac:dyDescent="0.25">
      <c r="A16" s="15" t="s">
        <v>39</v>
      </c>
      <c r="B16" s="5" t="s">
        <v>40</v>
      </c>
      <c r="C16" s="29">
        <f t="shared" si="0"/>
        <v>124</v>
      </c>
      <c r="D16" s="1">
        <v>197</v>
      </c>
      <c r="E16" s="29">
        <v>197</v>
      </c>
      <c r="F16" s="29">
        <v>111</v>
      </c>
      <c r="G16" s="29">
        <v>13</v>
      </c>
      <c r="H16" s="16">
        <f t="shared" si="1"/>
        <v>394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37">
        <f t="shared" si="2"/>
        <v>197</v>
      </c>
      <c r="R16" s="16">
        <f t="shared" si="3"/>
        <v>197</v>
      </c>
      <c r="S16" s="29">
        <f t="shared" si="4"/>
        <v>111</v>
      </c>
      <c r="T16" s="29">
        <f t="shared" si="5"/>
        <v>13</v>
      </c>
      <c r="U16" s="16">
        <f t="shared" si="6"/>
        <v>124</v>
      </c>
      <c r="V16" s="16">
        <f t="shared" si="7"/>
        <v>394</v>
      </c>
    </row>
    <row r="17" spans="1:22" x14ac:dyDescent="0.25">
      <c r="A17" s="15" t="s">
        <v>41</v>
      </c>
      <c r="B17" s="5" t="s">
        <v>42</v>
      </c>
      <c r="C17" s="29">
        <f t="shared" si="0"/>
        <v>128</v>
      </c>
      <c r="D17" s="1">
        <v>206</v>
      </c>
      <c r="E17" s="29">
        <v>192</v>
      </c>
      <c r="F17" s="29">
        <v>116</v>
      </c>
      <c r="G17" s="29">
        <v>12</v>
      </c>
      <c r="H17" s="16">
        <f t="shared" si="1"/>
        <v>398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37">
        <f t="shared" si="2"/>
        <v>206</v>
      </c>
      <c r="R17" s="16">
        <f t="shared" si="3"/>
        <v>192</v>
      </c>
      <c r="S17" s="29">
        <f t="shared" si="4"/>
        <v>116</v>
      </c>
      <c r="T17" s="29">
        <f t="shared" si="5"/>
        <v>12</v>
      </c>
      <c r="U17" s="16">
        <f t="shared" si="6"/>
        <v>128</v>
      </c>
      <c r="V17" s="16">
        <f t="shared" si="7"/>
        <v>398</v>
      </c>
    </row>
    <row r="18" spans="1:22" x14ac:dyDescent="0.25">
      <c r="A18" s="15" t="s">
        <v>43</v>
      </c>
      <c r="B18" s="5" t="s">
        <v>44</v>
      </c>
      <c r="C18" s="9">
        <f t="shared" si="0"/>
        <v>70</v>
      </c>
      <c r="D18" s="35">
        <v>108</v>
      </c>
      <c r="E18" s="9">
        <v>101</v>
      </c>
      <c r="F18" s="9">
        <v>66</v>
      </c>
      <c r="G18" s="9">
        <v>4</v>
      </c>
      <c r="H18" s="27">
        <f t="shared" si="1"/>
        <v>209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38">
        <f t="shared" si="2"/>
        <v>108</v>
      </c>
      <c r="R18" s="27">
        <f t="shared" si="3"/>
        <v>101</v>
      </c>
      <c r="S18" s="9">
        <f t="shared" si="4"/>
        <v>66</v>
      </c>
      <c r="T18" s="9">
        <f t="shared" si="5"/>
        <v>4</v>
      </c>
      <c r="U18" s="16">
        <f t="shared" si="6"/>
        <v>70</v>
      </c>
      <c r="V18" s="16">
        <f t="shared" si="7"/>
        <v>209</v>
      </c>
    </row>
    <row r="19" spans="1:22" x14ac:dyDescent="0.25">
      <c r="A19" s="76" t="s">
        <v>14</v>
      </c>
      <c r="B19" s="77"/>
      <c r="C19" s="20">
        <f>C9+C10+C11+C12+C13+C14+C15+C16+C17+C18</f>
        <v>1240</v>
      </c>
      <c r="D19" s="20">
        <f t="shared" ref="D19:V19" si="8">D9+D10+D11+D12+D13+D14+D15+D16+D17+D18</f>
        <v>1944</v>
      </c>
      <c r="E19" s="20">
        <f t="shared" si="8"/>
        <v>1805</v>
      </c>
      <c r="F19" s="20">
        <f t="shared" si="8"/>
        <v>1125</v>
      </c>
      <c r="G19" s="20">
        <f t="shared" si="8"/>
        <v>115</v>
      </c>
      <c r="H19" s="20">
        <f t="shared" si="8"/>
        <v>3749</v>
      </c>
      <c r="I19" s="20">
        <f t="shared" si="8"/>
        <v>0</v>
      </c>
      <c r="J19" s="20">
        <f t="shared" si="8"/>
        <v>0</v>
      </c>
      <c r="K19" s="20">
        <f t="shared" si="8"/>
        <v>0</v>
      </c>
      <c r="L19" s="20">
        <f t="shared" si="8"/>
        <v>0</v>
      </c>
      <c r="M19" s="20">
        <f t="shared" si="8"/>
        <v>0</v>
      </c>
      <c r="N19" s="20">
        <f t="shared" si="8"/>
        <v>0</v>
      </c>
      <c r="O19" s="20">
        <f t="shared" si="8"/>
        <v>0</v>
      </c>
      <c r="P19" s="20">
        <f t="shared" si="8"/>
        <v>0</v>
      </c>
      <c r="Q19" s="20">
        <f t="shared" si="8"/>
        <v>1944</v>
      </c>
      <c r="R19" s="20">
        <f t="shared" si="8"/>
        <v>1805</v>
      </c>
      <c r="S19" s="20">
        <f t="shared" si="8"/>
        <v>1125</v>
      </c>
      <c r="T19" s="20">
        <f t="shared" si="8"/>
        <v>115</v>
      </c>
      <c r="U19" s="20">
        <f t="shared" si="8"/>
        <v>1240</v>
      </c>
      <c r="V19" s="20">
        <f t="shared" si="8"/>
        <v>3749</v>
      </c>
    </row>
    <row r="22" spans="1:22" x14ac:dyDescent="0.25">
      <c r="M22" s="75" t="s">
        <v>177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162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163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173</v>
      </c>
      <c r="M27" s="75" t="s">
        <v>164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M27:U27"/>
    <mergeCell ref="O6:P6"/>
    <mergeCell ref="A19:B19"/>
    <mergeCell ref="M22:U22"/>
    <mergeCell ref="M23:U23"/>
    <mergeCell ref="M26:U26"/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D2FBA-B7B7-4370-915F-C5AF3DD377F3}">
  <dimension ref="A1:V27"/>
  <sheetViews>
    <sheetView workbookViewId="0">
      <selection activeCell="X22" sqref="X22"/>
    </sheetView>
  </sheetViews>
  <sheetFormatPr defaultRowHeight="15" x14ac:dyDescent="0.25"/>
  <cols>
    <col min="1" max="1" width="4.7109375" customWidth="1"/>
    <col min="2" max="2" width="6.5703125" customWidth="1"/>
    <col min="3" max="7" width="5.7109375" customWidth="1"/>
    <col min="8" max="8" width="8.42578125" customWidth="1"/>
    <col min="9" max="21" width="5.7109375" customWidth="1"/>
    <col min="22" max="22" width="8.4257812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178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28">
        <f>F9+G9</f>
        <v>225</v>
      </c>
      <c r="D9" s="34">
        <v>333</v>
      </c>
      <c r="E9" s="28">
        <v>264</v>
      </c>
      <c r="F9" s="28">
        <v>205</v>
      </c>
      <c r="G9" s="28">
        <v>20</v>
      </c>
      <c r="H9" s="26">
        <f>D9+E9</f>
        <v>597</v>
      </c>
      <c r="I9" s="26">
        <v>2</v>
      </c>
      <c r="J9" s="26">
        <v>0</v>
      </c>
      <c r="K9" s="26">
        <v>0</v>
      </c>
      <c r="L9" s="26">
        <v>0</v>
      </c>
      <c r="M9" s="26">
        <v>1</v>
      </c>
      <c r="N9" s="26">
        <v>0</v>
      </c>
      <c r="O9" s="26">
        <v>1</v>
      </c>
      <c r="P9" s="26">
        <v>0</v>
      </c>
      <c r="Q9" s="36">
        <f>D9+I9+K9-M9-O9</f>
        <v>333</v>
      </c>
      <c r="R9" s="26">
        <f>E9+J9+L9-N9-P9</f>
        <v>264</v>
      </c>
      <c r="S9" s="28">
        <f>F9</f>
        <v>205</v>
      </c>
      <c r="T9" s="28">
        <f>G9</f>
        <v>20</v>
      </c>
      <c r="U9" s="16">
        <f>S9+T9</f>
        <v>225</v>
      </c>
      <c r="V9" s="16">
        <f>Q9+R9</f>
        <v>597</v>
      </c>
    </row>
    <row r="10" spans="1:22" x14ac:dyDescent="0.25">
      <c r="A10" s="15" t="s">
        <v>27</v>
      </c>
      <c r="B10" s="5" t="s">
        <v>28</v>
      </c>
      <c r="C10" s="29">
        <f t="shared" ref="C10:C18" si="0">F10+G10</f>
        <v>152</v>
      </c>
      <c r="D10" s="1">
        <v>235</v>
      </c>
      <c r="E10" s="29">
        <v>226</v>
      </c>
      <c r="F10" s="29">
        <v>136</v>
      </c>
      <c r="G10" s="29">
        <v>16</v>
      </c>
      <c r="H10" s="16">
        <f t="shared" ref="H10:H18" si="1">D10+E10</f>
        <v>461</v>
      </c>
      <c r="I10" s="16">
        <v>0</v>
      </c>
      <c r="J10" s="16">
        <v>1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37">
        <f t="shared" ref="Q10:Q18" si="2">D10+I10+K10-M10-O10</f>
        <v>235</v>
      </c>
      <c r="R10" s="16">
        <f t="shared" ref="R10:R18" si="3">E10+J10+L10-N10-P10</f>
        <v>227</v>
      </c>
      <c r="S10" s="29">
        <f t="shared" ref="S10:S18" si="4">F10</f>
        <v>136</v>
      </c>
      <c r="T10" s="29">
        <f t="shared" ref="T10:T18" si="5">G10</f>
        <v>16</v>
      </c>
      <c r="U10" s="16">
        <f t="shared" ref="U10:U18" si="6">S10+T10</f>
        <v>152</v>
      </c>
      <c r="V10" s="16">
        <f t="shared" ref="V10:V18" si="7">Q10+R10</f>
        <v>462</v>
      </c>
    </row>
    <row r="11" spans="1:22" x14ac:dyDescent="0.25">
      <c r="A11" s="15" t="s">
        <v>29</v>
      </c>
      <c r="B11" s="5" t="s">
        <v>30</v>
      </c>
      <c r="C11" s="29">
        <f t="shared" si="0"/>
        <v>106</v>
      </c>
      <c r="D11" s="1">
        <v>210</v>
      </c>
      <c r="E11" s="29">
        <v>170</v>
      </c>
      <c r="F11" s="29">
        <v>103</v>
      </c>
      <c r="G11" s="29">
        <v>3</v>
      </c>
      <c r="H11" s="16">
        <f t="shared" si="1"/>
        <v>380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37">
        <f t="shared" si="2"/>
        <v>210</v>
      </c>
      <c r="R11" s="16">
        <f t="shared" si="3"/>
        <v>170</v>
      </c>
      <c r="S11" s="29">
        <f t="shared" si="4"/>
        <v>103</v>
      </c>
      <c r="T11" s="29">
        <f t="shared" si="5"/>
        <v>3</v>
      </c>
      <c r="U11" s="16">
        <f t="shared" si="6"/>
        <v>106</v>
      </c>
      <c r="V11" s="16">
        <f t="shared" si="7"/>
        <v>380</v>
      </c>
    </row>
    <row r="12" spans="1:22" x14ac:dyDescent="0.25">
      <c r="A12" s="15" t="s">
        <v>31</v>
      </c>
      <c r="B12" s="5" t="s">
        <v>32</v>
      </c>
      <c r="C12" s="29">
        <f t="shared" si="0"/>
        <v>95</v>
      </c>
      <c r="D12" s="1">
        <v>172</v>
      </c>
      <c r="E12" s="29">
        <v>171</v>
      </c>
      <c r="F12" s="29">
        <v>85</v>
      </c>
      <c r="G12" s="29">
        <v>10</v>
      </c>
      <c r="H12" s="16">
        <f t="shared" si="1"/>
        <v>343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1</v>
      </c>
      <c r="Q12" s="37">
        <f t="shared" si="2"/>
        <v>172</v>
      </c>
      <c r="R12" s="16">
        <f t="shared" si="3"/>
        <v>170</v>
      </c>
      <c r="S12" s="29">
        <f t="shared" si="4"/>
        <v>85</v>
      </c>
      <c r="T12" s="29">
        <f t="shared" si="5"/>
        <v>10</v>
      </c>
      <c r="U12" s="16">
        <f t="shared" si="6"/>
        <v>95</v>
      </c>
      <c r="V12" s="16">
        <f t="shared" si="7"/>
        <v>342</v>
      </c>
    </row>
    <row r="13" spans="1:22" x14ac:dyDescent="0.25">
      <c r="A13" s="15" t="s">
        <v>33</v>
      </c>
      <c r="B13" s="5" t="s">
        <v>34</v>
      </c>
      <c r="C13" s="29">
        <f t="shared" si="0"/>
        <v>116</v>
      </c>
      <c r="D13" s="1">
        <v>151</v>
      </c>
      <c r="E13" s="29">
        <v>124</v>
      </c>
      <c r="F13" s="29">
        <v>101</v>
      </c>
      <c r="G13" s="29">
        <v>15</v>
      </c>
      <c r="H13" s="16">
        <f t="shared" si="1"/>
        <v>275</v>
      </c>
      <c r="I13" s="16">
        <v>0</v>
      </c>
      <c r="J13" s="16">
        <v>1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37">
        <f t="shared" si="2"/>
        <v>151</v>
      </c>
      <c r="R13" s="16">
        <f t="shared" si="3"/>
        <v>125</v>
      </c>
      <c r="S13" s="29">
        <f t="shared" si="4"/>
        <v>101</v>
      </c>
      <c r="T13" s="29">
        <f t="shared" si="5"/>
        <v>15</v>
      </c>
      <c r="U13" s="16">
        <f t="shared" si="6"/>
        <v>116</v>
      </c>
      <c r="V13" s="16">
        <f t="shared" si="7"/>
        <v>276</v>
      </c>
    </row>
    <row r="14" spans="1:22" x14ac:dyDescent="0.25">
      <c r="A14" s="15" t="s">
        <v>35</v>
      </c>
      <c r="B14" s="5" t="s">
        <v>36</v>
      </c>
      <c r="C14" s="29">
        <f t="shared" si="0"/>
        <v>112</v>
      </c>
      <c r="D14" s="1">
        <v>152</v>
      </c>
      <c r="E14" s="29">
        <v>171</v>
      </c>
      <c r="F14" s="29">
        <v>97</v>
      </c>
      <c r="G14" s="29">
        <v>15</v>
      </c>
      <c r="H14" s="16">
        <f t="shared" si="1"/>
        <v>323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1</v>
      </c>
      <c r="O14" s="16">
        <v>0</v>
      </c>
      <c r="P14" s="16">
        <v>0</v>
      </c>
      <c r="Q14" s="37">
        <f t="shared" si="2"/>
        <v>152</v>
      </c>
      <c r="R14" s="16">
        <f t="shared" si="3"/>
        <v>170</v>
      </c>
      <c r="S14" s="29">
        <f t="shared" si="4"/>
        <v>97</v>
      </c>
      <c r="T14" s="29">
        <f t="shared" si="5"/>
        <v>15</v>
      </c>
      <c r="U14" s="16">
        <f t="shared" si="6"/>
        <v>112</v>
      </c>
      <c r="V14" s="16">
        <f t="shared" si="7"/>
        <v>322</v>
      </c>
    </row>
    <row r="15" spans="1:22" x14ac:dyDescent="0.25">
      <c r="A15" s="15" t="s">
        <v>37</v>
      </c>
      <c r="B15" s="5" t="s">
        <v>38</v>
      </c>
      <c r="C15" s="29">
        <f t="shared" si="0"/>
        <v>112</v>
      </c>
      <c r="D15" s="1">
        <v>180</v>
      </c>
      <c r="E15" s="29">
        <v>189</v>
      </c>
      <c r="F15" s="29">
        <v>105</v>
      </c>
      <c r="G15" s="29">
        <v>7</v>
      </c>
      <c r="H15" s="16">
        <f t="shared" si="1"/>
        <v>369</v>
      </c>
      <c r="I15" s="16">
        <v>1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37">
        <f t="shared" si="2"/>
        <v>181</v>
      </c>
      <c r="R15" s="16">
        <f t="shared" si="3"/>
        <v>189</v>
      </c>
      <c r="S15" s="29">
        <f t="shared" si="4"/>
        <v>105</v>
      </c>
      <c r="T15" s="29">
        <f t="shared" si="5"/>
        <v>7</v>
      </c>
      <c r="U15" s="16">
        <f t="shared" si="6"/>
        <v>112</v>
      </c>
      <c r="V15" s="16">
        <f t="shared" si="7"/>
        <v>370</v>
      </c>
    </row>
    <row r="16" spans="1:22" x14ac:dyDescent="0.25">
      <c r="A16" s="15" t="s">
        <v>39</v>
      </c>
      <c r="B16" s="5" t="s">
        <v>40</v>
      </c>
      <c r="C16" s="29">
        <f t="shared" si="0"/>
        <v>124</v>
      </c>
      <c r="D16" s="1">
        <v>197</v>
      </c>
      <c r="E16" s="29">
        <v>197</v>
      </c>
      <c r="F16" s="29">
        <v>111</v>
      </c>
      <c r="G16" s="29">
        <v>13</v>
      </c>
      <c r="H16" s="16">
        <f t="shared" si="1"/>
        <v>394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37">
        <f t="shared" si="2"/>
        <v>197</v>
      </c>
      <c r="R16" s="16">
        <f t="shared" si="3"/>
        <v>197</v>
      </c>
      <c r="S16" s="29">
        <f t="shared" si="4"/>
        <v>111</v>
      </c>
      <c r="T16" s="29">
        <f t="shared" si="5"/>
        <v>13</v>
      </c>
      <c r="U16" s="16">
        <f t="shared" si="6"/>
        <v>124</v>
      </c>
      <c r="V16" s="16">
        <f t="shared" si="7"/>
        <v>394</v>
      </c>
    </row>
    <row r="17" spans="1:22" x14ac:dyDescent="0.25">
      <c r="A17" s="15" t="s">
        <v>41</v>
      </c>
      <c r="B17" s="5" t="s">
        <v>42</v>
      </c>
      <c r="C17" s="29">
        <f t="shared" si="0"/>
        <v>128</v>
      </c>
      <c r="D17" s="1">
        <v>206</v>
      </c>
      <c r="E17" s="29">
        <v>192</v>
      </c>
      <c r="F17" s="29">
        <v>116</v>
      </c>
      <c r="G17" s="29">
        <v>12</v>
      </c>
      <c r="H17" s="16">
        <f t="shared" si="1"/>
        <v>398</v>
      </c>
      <c r="I17" s="16">
        <v>0</v>
      </c>
      <c r="J17" s="16">
        <v>1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37">
        <f t="shared" si="2"/>
        <v>206</v>
      </c>
      <c r="R17" s="16">
        <f t="shared" si="3"/>
        <v>193</v>
      </c>
      <c r="S17" s="29">
        <f t="shared" si="4"/>
        <v>116</v>
      </c>
      <c r="T17" s="29">
        <f t="shared" si="5"/>
        <v>12</v>
      </c>
      <c r="U17" s="16">
        <f t="shared" si="6"/>
        <v>128</v>
      </c>
      <c r="V17" s="16">
        <f t="shared" si="7"/>
        <v>399</v>
      </c>
    </row>
    <row r="18" spans="1:22" x14ac:dyDescent="0.25">
      <c r="A18" s="15" t="s">
        <v>43</v>
      </c>
      <c r="B18" s="5" t="s">
        <v>44</v>
      </c>
      <c r="C18" s="9">
        <f t="shared" si="0"/>
        <v>70</v>
      </c>
      <c r="D18" s="35">
        <v>108</v>
      </c>
      <c r="E18" s="9">
        <v>101</v>
      </c>
      <c r="F18" s="9">
        <v>66</v>
      </c>
      <c r="G18" s="9">
        <v>4</v>
      </c>
      <c r="H18" s="27">
        <f t="shared" si="1"/>
        <v>209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38">
        <f t="shared" si="2"/>
        <v>108</v>
      </c>
      <c r="R18" s="27">
        <f t="shared" si="3"/>
        <v>101</v>
      </c>
      <c r="S18" s="9">
        <f t="shared" si="4"/>
        <v>66</v>
      </c>
      <c r="T18" s="9">
        <f t="shared" si="5"/>
        <v>4</v>
      </c>
      <c r="U18" s="16">
        <f t="shared" si="6"/>
        <v>70</v>
      </c>
      <c r="V18" s="16">
        <f t="shared" si="7"/>
        <v>209</v>
      </c>
    </row>
    <row r="19" spans="1:22" x14ac:dyDescent="0.25">
      <c r="A19" s="76" t="s">
        <v>14</v>
      </c>
      <c r="B19" s="77"/>
      <c r="C19" s="20">
        <f>C9+C10+C11+C12+C13+C14+C15+C16+C17+C18</f>
        <v>1240</v>
      </c>
      <c r="D19" s="20">
        <f t="shared" ref="D19:V19" si="8">D9+D10+D11+D12+D13+D14+D15+D16+D17+D18</f>
        <v>1944</v>
      </c>
      <c r="E19" s="20">
        <f t="shared" si="8"/>
        <v>1805</v>
      </c>
      <c r="F19" s="20">
        <f t="shared" si="8"/>
        <v>1125</v>
      </c>
      <c r="G19" s="20">
        <f t="shared" si="8"/>
        <v>115</v>
      </c>
      <c r="H19" s="20">
        <f t="shared" si="8"/>
        <v>3749</v>
      </c>
      <c r="I19" s="20">
        <f t="shared" si="8"/>
        <v>3</v>
      </c>
      <c r="J19" s="20">
        <f t="shared" si="8"/>
        <v>3</v>
      </c>
      <c r="K19" s="20">
        <f t="shared" si="8"/>
        <v>0</v>
      </c>
      <c r="L19" s="20">
        <f t="shared" si="8"/>
        <v>0</v>
      </c>
      <c r="M19" s="20">
        <f t="shared" si="8"/>
        <v>1</v>
      </c>
      <c r="N19" s="20">
        <f t="shared" si="8"/>
        <v>1</v>
      </c>
      <c r="O19" s="20">
        <f t="shared" si="8"/>
        <v>1</v>
      </c>
      <c r="P19" s="20">
        <f t="shared" si="8"/>
        <v>1</v>
      </c>
      <c r="Q19" s="20">
        <f t="shared" si="8"/>
        <v>1945</v>
      </c>
      <c r="R19" s="20">
        <f t="shared" si="8"/>
        <v>1806</v>
      </c>
      <c r="S19" s="20">
        <f t="shared" si="8"/>
        <v>1125</v>
      </c>
      <c r="T19" s="20">
        <f t="shared" si="8"/>
        <v>115</v>
      </c>
      <c r="U19" s="20">
        <f t="shared" si="8"/>
        <v>1240</v>
      </c>
      <c r="V19" s="20">
        <f t="shared" si="8"/>
        <v>3751</v>
      </c>
    </row>
    <row r="22" spans="1:22" x14ac:dyDescent="0.25">
      <c r="M22" s="75" t="s">
        <v>180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162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163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173</v>
      </c>
      <c r="M27" s="75" t="s">
        <v>164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M27:U27"/>
    <mergeCell ref="O6:P6"/>
    <mergeCell ref="A19:B19"/>
    <mergeCell ref="M22:U22"/>
    <mergeCell ref="M23:U23"/>
    <mergeCell ref="M26:U26"/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89AE7-7995-42B7-B5D1-9AABEB2C4609}">
  <dimension ref="A1:V27"/>
  <sheetViews>
    <sheetView workbookViewId="0">
      <selection activeCell="AB11" sqref="AB11"/>
    </sheetView>
  </sheetViews>
  <sheetFormatPr defaultRowHeight="15" x14ac:dyDescent="0.25"/>
  <cols>
    <col min="1" max="1" width="4.85546875" customWidth="1"/>
    <col min="2" max="2" width="6.85546875" customWidth="1"/>
    <col min="3" max="7" width="5.7109375" customWidth="1"/>
    <col min="8" max="8" width="8.42578125" customWidth="1"/>
    <col min="9" max="21" width="5.7109375" customWidth="1"/>
    <col min="22" max="22" width="8.4257812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179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28">
        <f>F9+G9</f>
        <v>225</v>
      </c>
      <c r="D9" s="34">
        <v>333</v>
      </c>
      <c r="E9" s="28">
        <v>264</v>
      </c>
      <c r="F9" s="28">
        <v>205</v>
      </c>
      <c r="G9" s="28">
        <v>20</v>
      </c>
      <c r="H9" s="26">
        <f>D9+E9</f>
        <v>597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36">
        <f>D9+I9+K9-M9-O9</f>
        <v>333</v>
      </c>
      <c r="R9" s="26">
        <f>E9+J9+L9-N9-P9</f>
        <v>264</v>
      </c>
      <c r="S9" s="28">
        <f>F9</f>
        <v>205</v>
      </c>
      <c r="T9" s="28">
        <f>G9</f>
        <v>20</v>
      </c>
      <c r="U9" s="16">
        <f>S9+T9</f>
        <v>225</v>
      </c>
      <c r="V9" s="16">
        <f>Q9+R9</f>
        <v>597</v>
      </c>
    </row>
    <row r="10" spans="1:22" x14ac:dyDescent="0.25">
      <c r="A10" s="15" t="s">
        <v>27</v>
      </c>
      <c r="B10" s="5" t="s">
        <v>28</v>
      </c>
      <c r="C10" s="29">
        <f t="shared" ref="C10:C18" si="0">F10+G10</f>
        <v>152</v>
      </c>
      <c r="D10" s="1">
        <v>235</v>
      </c>
      <c r="E10" s="29">
        <v>227</v>
      </c>
      <c r="F10" s="29">
        <v>136</v>
      </c>
      <c r="G10" s="29">
        <v>16</v>
      </c>
      <c r="H10" s="16">
        <f t="shared" ref="H10:H18" si="1">D10+E10</f>
        <v>462</v>
      </c>
      <c r="I10" s="16">
        <v>0</v>
      </c>
      <c r="J10" s="16">
        <v>1</v>
      </c>
      <c r="K10" s="16">
        <v>0</v>
      </c>
      <c r="L10" s="16">
        <v>1</v>
      </c>
      <c r="M10" s="16">
        <v>0</v>
      </c>
      <c r="N10" s="16">
        <v>0</v>
      </c>
      <c r="O10" s="16">
        <v>0</v>
      </c>
      <c r="P10" s="16">
        <v>0</v>
      </c>
      <c r="Q10" s="37">
        <f t="shared" ref="Q10:Q18" si="2">D10+I10+K10-M10-O10</f>
        <v>235</v>
      </c>
      <c r="R10" s="16">
        <f t="shared" ref="R10:R18" si="3">E10+J10+L10-N10-P10</f>
        <v>229</v>
      </c>
      <c r="S10" s="29">
        <f t="shared" ref="S10:S18" si="4">F10</f>
        <v>136</v>
      </c>
      <c r="T10" s="29">
        <f t="shared" ref="T10:T18" si="5">G10</f>
        <v>16</v>
      </c>
      <c r="U10" s="16">
        <f t="shared" ref="U10:U18" si="6">S10+T10</f>
        <v>152</v>
      </c>
      <c r="V10" s="16">
        <f t="shared" ref="V10:V18" si="7">Q10+R10</f>
        <v>464</v>
      </c>
    </row>
    <row r="11" spans="1:22" x14ac:dyDescent="0.25">
      <c r="A11" s="15" t="s">
        <v>29</v>
      </c>
      <c r="B11" s="5" t="s">
        <v>30</v>
      </c>
      <c r="C11" s="29">
        <f t="shared" si="0"/>
        <v>106</v>
      </c>
      <c r="D11" s="1">
        <v>210</v>
      </c>
      <c r="E11" s="29">
        <v>170</v>
      </c>
      <c r="F11" s="29">
        <v>103</v>
      </c>
      <c r="G11" s="29">
        <v>3</v>
      </c>
      <c r="H11" s="16">
        <f t="shared" si="1"/>
        <v>380</v>
      </c>
      <c r="I11" s="16">
        <v>1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37">
        <f t="shared" si="2"/>
        <v>211</v>
      </c>
      <c r="R11" s="16">
        <f t="shared" si="3"/>
        <v>170</v>
      </c>
      <c r="S11" s="29">
        <f t="shared" si="4"/>
        <v>103</v>
      </c>
      <c r="T11" s="29">
        <f t="shared" si="5"/>
        <v>3</v>
      </c>
      <c r="U11" s="16">
        <f t="shared" si="6"/>
        <v>106</v>
      </c>
      <c r="V11" s="16">
        <f t="shared" si="7"/>
        <v>381</v>
      </c>
    </row>
    <row r="12" spans="1:22" x14ac:dyDescent="0.25">
      <c r="A12" s="15" t="s">
        <v>31</v>
      </c>
      <c r="B12" s="5" t="s">
        <v>32</v>
      </c>
      <c r="C12" s="29">
        <f t="shared" si="0"/>
        <v>95</v>
      </c>
      <c r="D12" s="1">
        <v>172</v>
      </c>
      <c r="E12" s="29">
        <v>170</v>
      </c>
      <c r="F12" s="29">
        <v>85</v>
      </c>
      <c r="G12" s="29">
        <v>10</v>
      </c>
      <c r="H12" s="16">
        <f t="shared" si="1"/>
        <v>342</v>
      </c>
      <c r="I12" s="16">
        <v>0</v>
      </c>
      <c r="J12" s="16">
        <v>0</v>
      </c>
      <c r="K12" s="16">
        <v>1</v>
      </c>
      <c r="L12" s="16">
        <v>0</v>
      </c>
      <c r="M12" s="16">
        <v>0</v>
      </c>
      <c r="N12" s="16">
        <v>1</v>
      </c>
      <c r="O12" s="16">
        <v>0</v>
      </c>
      <c r="P12" s="16">
        <v>0</v>
      </c>
      <c r="Q12" s="37">
        <f t="shared" si="2"/>
        <v>173</v>
      </c>
      <c r="R12" s="16">
        <f t="shared" si="3"/>
        <v>169</v>
      </c>
      <c r="S12" s="29">
        <f t="shared" si="4"/>
        <v>85</v>
      </c>
      <c r="T12" s="29">
        <f t="shared" si="5"/>
        <v>10</v>
      </c>
      <c r="U12" s="16">
        <f t="shared" si="6"/>
        <v>95</v>
      </c>
      <c r="V12" s="16">
        <f t="shared" si="7"/>
        <v>342</v>
      </c>
    </row>
    <row r="13" spans="1:22" x14ac:dyDescent="0.25">
      <c r="A13" s="15" t="s">
        <v>33</v>
      </c>
      <c r="B13" s="5" t="s">
        <v>34</v>
      </c>
      <c r="C13" s="29">
        <f t="shared" si="0"/>
        <v>116</v>
      </c>
      <c r="D13" s="1">
        <v>151</v>
      </c>
      <c r="E13" s="29">
        <v>125</v>
      </c>
      <c r="F13" s="29">
        <v>101</v>
      </c>
      <c r="G13" s="29">
        <v>15</v>
      </c>
      <c r="H13" s="16">
        <f t="shared" si="1"/>
        <v>276</v>
      </c>
      <c r="I13" s="16">
        <v>2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37">
        <f t="shared" si="2"/>
        <v>153</v>
      </c>
      <c r="R13" s="16">
        <f t="shared" si="3"/>
        <v>125</v>
      </c>
      <c r="S13" s="29">
        <f t="shared" si="4"/>
        <v>101</v>
      </c>
      <c r="T13" s="29">
        <f t="shared" si="5"/>
        <v>15</v>
      </c>
      <c r="U13" s="16">
        <f t="shared" si="6"/>
        <v>116</v>
      </c>
      <c r="V13" s="16">
        <f t="shared" si="7"/>
        <v>278</v>
      </c>
    </row>
    <row r="14" spans="1:22" x14ac:dyDescent="0.25">
      <c r="A14" s="15" t="s">
        <v>35</v>
      </c>
      <c r="B14" s="5" t="s">
        <v>36</v>
      </c>
      <c r="C14" s="29">
        <f t="shared" si="0"/>
        <v>112</v>
      </c>
      <c r="D14" s="1">
        <v>152</v>
      </c>
      <c r="E14" s="29">
        <v>170</v>
      </c>
      <c r="F14" s="29">
        <v>97</v>
      </c>
      <c r="G14" s="29">
        <v>15</v>
      </c>
      <c r="H14" s="16">
        <f t="shared" si="1"/>
        <v>322</v>
      </c>
      <c r="I14" s="16">
        <v>0</v>
      </c>
      <c r="J14" s="16">
        <v>2</v>
      </c>
      <c r="K14" s="16">
        <v>1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37">
        <f t="shared" si="2"/>
        <v>153</v>
      </c>
      <c r="R14" s="16">
        <f t="shared" si="3"/>
        <v>172</v>
      </c>
      <c r="S14" s="29">
        <f t="shared" si="4"/>
        <v>97</v>
      </c>
      <c r="T14" s="29">
        <f t="shared" si="5"/>
        <v>15</v>
      </c>
      <c r="U14" s="16">
        <f t="shared" si="6"/>
        <v>112</v>
      </c>
      <c r="V14" s="16">
        <f t="shared" si="7"/>
        <v>325</v>
      </c>
    </row>
    <row r="15" spans="1:22" x14ac:dyDescent="0.25">
      <c r="A15" s="15" t="s">
        <v>37</v>
      </c>
      <c r="B15" s="5" t="s">
        <v>38</v>
      </c>
      <c r="C15" s="29">
        <f t="shared" si="0"/>
        <v>112</v>
      </c>
      <c r="D15" s="1">
        <v>181</v>
      </c>
      <c r="E15" s="29">
        <v>189</v>
      </c>
      <c r="F15" s="29">
        <v>105</v>
      </c>
      <c r="G15" s="29">
        <v>7</v>
      </c>
      <c r="H15" s="16">
        <f t="shared" si="1"/>
        <v>370</v>
      </c>
      <c r="I15" s="16">
        <v>2</v>
      </c>
      <c r="J15" s="16">
        <v>0</v>
      </c>
      <c r="K15" s="16">
        <v>0</v>
      </c>
      <c r="L15" s="16">
        <v>0</v>
      </c>
      <c r="M15" s="16">
        <v>1</v>
      </c>
      <c r="N15" s="16">
        <v>0</v>
      </c>
      <c r="O15" s="16">
        <v>0</v>
      </c>
      <c r="P15" s="16">
        <v>0</v>
      </c>
      <c r="Q15" s="37">
        <f t="shared" si="2"/>
        <v>182</v>
      </c>
      <c r="R15" s="16">
        <f t="shared" si="3"/>
        <v>189</v>
      </c>
      <c r="S15" s="29">
        <f t="shared" si="4"/>
        <v>105</v>
      </c>
      <c r="T15" s="29">
        <f t="shared" si="5"/>
        <v>7</v>
      </c>
      <c r="U15" s="16">
        <f t="shared" si="6"/>
        <v>112</v>
      </c>
      <c r="V15" s="16">
        <f t="shared" si="7"/>
        <v>371</v>
      </c>
    </row>
    <row r="16" spans="1:22" x14ac:dyDescent="0.25">
      <c r="A16" s="15" t="s">
        <v>39</v>
      </c>
      <c r="B16" s="5" t="s">
        <v>40</v>
      </c>
      <c r="C16" s="29">
        <f t="shared" si="0"/>
        <v>124</v>
      </c>
      <c r="D16" s="1">
        <v>197</v>
      </c>
      <c r="E16" s="29">
        <v>197</v>
      </c>
      <c r="F16" s="29">
        <v>111</v>
      </c>
      <c r="G16" s="29">
        <v>13</v>
      </c>
      <c r="H16" s="16">
        <f t="shared" si="1"/>
        <v>394</v>
      </c>
      <c r="I16" s="16">
        <v>1</v>
      </c>
      <c r="J16" s="16">
        <v>1</v>
      </c>
      <c r="K16" s="16">
        <v>0</v>
      </c>
      <c r="L16" s="16">
        <v>1</v>
      </c>
      <c r="M16" s="16">
        <v>0</v>
      </c>
      <c r="N16" s="16">
        <v>0</v>
      </c>
      <c r="O16" s="16">
        <v>0</v>
      </c>
      <c r="P16" s="16">
        <v>0</v>
      </c>
      <c r="Q16" s="37">
        <f t="shared" si="2"/>
        <v>198</v>
      </c>
      <c r="R16" s="16">
        <f t="shared" si="3"/>
        <v>199</v>
      </c>
      <c r="S16" s="29">
        <f t="shared" si="4"/>
        <v>111</v>
      </c>
      <c r="T16" s="29">
        <f t="shared" si="5"/>
        <v>13</v>
      </c>
      <c r="U16" s="16">
        <f t="shared" si="6"/>
        <v>124</v>
      </c>
      <c r="V16" s="16">
        <f t="shared" si="7"/>
        <v>397</v>
      </c>
    </row>
    <row r="17" spans="1:22" x14ac:dyDescent="0.25">
      <c r="A17" s="15" t="s">
        <v>41</v>
      </c>
      <c r="B17" s="5" t="s">
        <v>42</v>
      </c>
      <c r="C17" s="29">
        <f t="shared" si="0"/>
        <v>128</v>
      </c>
      <c r="D17" s="1">
        <v>206</v>
      </c>
      <c r="E17" s="29">
        <v>193</v>
      </c>
      <c r="F17" s="29">
        <v>116</v>
      </c>
      <c r="G17" s="29">
        <v>12</v>
      </c>
      <c r="H17" s="16">
        <f t="shared" si="1"/>
        <v>399</v>
      </c>
      <c r="I17" s="16">
        <v>0</v>
      </c>
      <c r="J17" s="16">
        <v>1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37">
        <f t="shared" si="2"/>
        <v>206</v>
      </c>
      <c r="R17" s="16">
        <f t="shared" si="3"/>
        <v>194</v>
      </c>
      <c r="S17" s="29">
        <f t="shared" si="4"/>
        <v>116</v>
      </c>
      <c r="T17" s="29">
        <f t="shared" si="5"/>
        <v>12</v>
      </c>
      <c r="U17" s="16">
        <f t="shared" si="6"/>
        <v>128</v>
      </c>
      <c r="V17" s="16">
        <f t="shared" si="7"/>
        <v>400</v>
      </c>
    </row>
    <row r="18" spans="1:22" x14ac:dyDescent="0.25">
      <c r="A18" s="15" t="s">
        <v>43</v>
      </c>
      <c r="B18" s="5" t="s">
        <v>44</v>
      </c>
      <c r="C18" s="9">
        <f t="shared" si="0"/>
        <v>70</v>
      </c>
      <c r="D18" s="35">
        <v>108</v>
      </c>
      <c r="E18" s="9">
        <v>101</v>
      </c>
      <c r="F18" s="9">
        <v>66</v>
      </c>
      <c r="G18" s="9">
        <v>4</v>
      </c>
      <c r="H18" s="27">
        <f t="shared" si="1"/>
        <v>209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38">
        <f t="shared" si="2"/>
        <v>108</v>
      </c>
      <c r="R18" s="27">
        <f t="shared" si="3"/>
        <v>101</v>
      </c>
      <c r="S18" s="9">
        <f t="shared" si="4"/>
        <v>66</v>
      </c>
      <c r="T18" s="9">
        <f t="shared" si="5"/>
        <v>4</v>
      </c>
      <c r="U18" s="16">
        <f t="shared" si="6"/>
        <v>70</v>
      </c>
      <c r="V18" s="16">
        <f t="shared" si="7"/>
        <v>209</v>
      </c>
    </row>
    <row r="19" spans="1:22" x14ac:dyDescent="0.25">
      <c r="A19" s="76" t="s">
        <v>14</v>
      </c>
      <c r="B19" s="77"/>
      <c r="C19" s="20">
        <f>C9+C10+C11+C12+C13+C15+C14+C16+C17+C18</f>
        <v>1240</v>
      </c>
      <c r="D19" s="20">
        <f t="shared" ref="D19:V19" si="8">D9+D10+D11+D12+D13+D15+D14+D16+D17+D18</f>
        <v>1945</v>
      </c>
      <c r="E19" s="20">
        <f t="shared" si="8"/>
        <v>1806</v>
      </c>
      <c r="F19" s="20">
        <f t="shared" si="8"/>
        <v>1125</v>
      </c>
      <c r="G19" s="20">
        <f t="shared" si="8"/>
        <v>115</v>
      </c>
      <c r="H19" s="20">
        <f t="shared" si="8"/>
        <v>3751</v>
      </c>
      <c r="I19" s="20">
        <f t="shared" si="8"/>
        <v>6</v>
      </c>
      <c r="J19" s="20">
        <f t="shared" si="8"/>
        <v>5</v>
      </c>
      <c r="K19" s="20">
        <f t="shared" si="8"/>
        <v>2</v>
      </c>
      <c r="L19" s="20">
        <f t="shared" si="8"/>
        <v>2</v>
      </c>
      <c r="M19" s="20">
        <f t="shared" si="8"/>
        <v>1</v>
      </c>
      <c r="N19" s="20">
        <f t="shared" si="8"/>
        <v>1</v>
      </c>
      <c r="O19" s="20">
        <f t="shared" si="8"/>
        <v>0</v>
      </c>
      <c r="P19" s="20">
        <f t="shared" si="8"/>
        <v>0</v>
      </c>
      <c r="Q19" s="20">
        <f t="shared" si="8"/>
        <v>1952</v>
      </c>
      <c r="R19" s="20">
        <f t="shared" si="8"/>
        <v>1812</v>
      </c>
      <c r="S19" s="20">
        <f t="shared" si="8"/>
        <v>1125</v>
      </c>
      <c r="T19" s="20">
        <f t="shared" si="8"/>
        <v>115</v>
      </c>
      <c r="U19" s="20">
        <f t="shared" si="8"/>
        <v>1240</v>
      </c>
      <c r="V19" s="20">
        <f t="shared" si="8"/>
        <v>3764</v>
      </c>
    </row>
    <row r="22" spans="1:22" x14ac:dyDescent="0.25">
      <c r="M22" s="75" t="s">
        <v>183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162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163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173</v>
      </c>
      <c r="M27" s="75" t="s">
        <v>164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M27:U27"/>
    <mergeCell ref="O6:P6"/>
    <mergeCell ref="A19:B19"/>
    <mergeCell ref="M22:U22"/>
    <mergeCell ref="M23:U23"/>
    <mergeCell ref="M26:U26"/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873DC-2066-4C23-A258-0D4B9F0BBEF8}">
  <dimension ref="A1:V27"/>
  <sheetViews>
    <sheetView workbookViewId="0">
      <selection activeCell="AA19" sqref="AA19"/>
    </sheetView>
  </sheetViews>
  <sheetFormatPr defaultRowHeight="15" x14ac:dyDescent="0.25"/>
  <cols>
    <col min="1" max="1" width="4.140625" customWidth="1"/>
    <col min="2" max="2" width="5.85546875" customWidth="1"/>
    <col min="3" max="7" width="5.7109375" customWidth="1"/>
    <col min="8" max="8" width="9.140625" customWidth="1"/>
    <col min="9" max="21" width="5.7109375" customWidth="1"/>
    <col min="22" max="22" width="7.8554687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181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28">
        <f>F9+G9</f>
        <v>225</v>
      </c>
      <c r="D9" s="34">
        <v>333</v>
      </c>
      <c r="E9" s="28">
        <v>264</v>
      </c>
      <c r="F9" s="28">
        <v>205</v>
      </c>
      <c r="G9" s="28">
        <v>20</v>
      </c>
      <c r="H9" s="26">
        <f>D9+E9</f>
        <v>597</v>
      </c>
      <c r="I9" s="26">
        <v>1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36">
        <f>D9+I9+K9-M9-O9</f>
        <v>334</v>
      </c>
      <c r="R9" s="26">
        <f>E9+J9+L9-N9-P9</f>
        <v>264</v>
      </c>
      <c r="S9" s="28">
        <f>F9</f>
        <v>205</v>
      </c>
      <c r="T9" s="28">
        <f>G9</f>
        <v>20</v>
      </c>
      <c r="U9" s="26">
        <f>S9+T9</f>
        <v>225</v>
      </c>
      <c r="V9" s="16">
        <f>Q9+R9</f>
        <v>598</v>
      </c>
    </row>
    <row r="10" spans="1:22" x14ac:dyDescent="0.25">
      <c r="A10" s="15" t="s">
        <v>27</v>
      </c>
      <c r="B10" s="5" t="s">
        <v>28</v>
      </c>
      <c r="C10" s="29">
        <f t="shared" ref="C10:C18" si="0">F10+G10</f>
        <v>152</v>
      </c>
      <c r="D10" s="1">
        <v>235</v>
      </c>
      <c r="E10" s="29">
        <v>229</v>
      </c>
      <c r="F10" s="29">
        <v>136</v>
      </c>
      <c r="G10" s="29">
        <v>16</v>
      </c>
      <c r="H10" s="16">
        <f t="shared" ref="H10:H18" si="1">D10+E10</f>
        <v>464</v>
      </c>
      <c r="I10" s="16">
        <v>0</v>
      </c>
      <c r="J10" s="16">
        <v>1</v>
      </c>
      <c r="K10" s="16">
        <v>0</v>
      </c>
      <c r="L10" s="16">
        <v>0</v>
      </c>
      <c r="M10" s="16">
        <v>1</v>
      </c>
      <c r="N10" s="16">
        <v>0</v>
      </c>
      <c r="O10" s="16">
        <v>0</v>
      </c>
      <c r="P10" s="16">
        <v>0</v>
      </c>
      <c r="Q10" s="37">
        <f t="shared" ref="Q10:Q18" si="2">D10+I10+K10-M10-O10</f>
        <v>234</v>
      </c>
      <c r="R10" s="16">
        <f t="shared" ref="R10:R18" si="3">E10+J10+L10-N10-P10</f>
        <v>230</v>
      </c>
      <c r="S10" s="29">
        <f t="shared" ref="S10:S18" si="4">F10</f>
        <v>136</v>
      </c>
      <c r="T10" s="29">
        <f t="shared" ref="T10:T18" si="5">G10</f>
        <v>16</v>
      </c>
      <c r="U10" s="16">
        <f t="shared" ref="U10:U18" si="6">S10+T10</f>
        <v>152</v>
      </c>
      <c r="V10" s="16">
        <f t="shared" ref="V10:V18" si="7">Q10+R10</f>
        <v>464</v>
      </c>
    </row>
    <row r="11" spans="1:22" x14ac:dyDescent="0.25">
      <c r="A11" s="15" t="s">
        <v>29</v>
      </c>
      <c r="B11" s="5" t="s">
        <v>30</v>
      </c>
      <c r="C11" s="29">
        <f t="shared" si="0"/>
        <v>106</v>
      </c>
      <c r="D11" s="1">
        <v>211</v>
      </c>
      <c r="E11" s="29">
        <v>170</v>
      </c>
      <c r="F11" s="29">
        <v>103</v>
      </c>
      <c r="G11" s="29">
        <v>3</v>
      </c>
      <c r="H11" s="16">
        <f t="shared" si="1"/>
        <v>381</v>
      </c>
      <c r="I11" s="16">
        <v>2</v>
      </c>
      <c r="J11" s="16">
        <v>0</v>
      </c>
      <c r="K11" s="16">
        <v>0</v>
      </c>
      <c r="L11" s="16">
        <v>1</v>
      </c>
      <c r="M11" s="16">
        <v>0</v>
      </c>
      <c r="N11" s="16">
        <v>0</v>
      </c>
      <c r="O11" s="16">
        <v>0</v>
      </c>
      <c r="P11" s="16">
        <v>0</v>
      </c>
      <c r="Q11" s="37">
        <f t="shared" si="2"/>
        <v>213</v>
      </c>
      <c r="R11" s="16">
        <f t="shared" si="3"/>
        <v>171</v>
      </c>
      <c r="S11" s="29">
        <f t="shared" si="4"/>
        <v>103</v>
      </c>
      <c r="T11" s="29">
        <f t="shared" si="5"/>
        <v>3</v>
      </c>
      <c r="U11" s="16">
        <f t="shared" si="6"/>
        <v>106</v>
      </c>
      <c r="V11" s="16">
        <f t="shared" si="7"/>
        <v>384</v>
      </c>
    </row>
    <row r="12" spans="1:22" x14ac:dyDescent="0.25">
      <c r="A12" s="15" t="s">
        <v>31</v>
      </c>
      <c r="B12" s="5" t="s">
        <v>32</v>
      </c>
      <c r="C12" s="29">
        <f t="shared" si="0"/>
        <v>95</v>
      </c>
      <c r="D12" s="1">
        <v>173</v>
      </c>
      <c r="E12" s="29">
        <v>169</v>
      </c>
      <c r="F12" s="29">
        <v>85</v>
      </c>
      <c r="G12" s="29">
        <v>10</v>
      </c>
      <c r="H12" s="16">
        <f t="shared" si="1"/>
        <v>342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37">
        <f t="shared" si="2"/>
        <v>173</v>
      </c>
      <c r="R12" s="16">
        <f t="shared" si="3"/>
        <v>169</v>
      </c>
      <c r="S12" s="29">
        <f t="shared" si="4"/>
        <v>85</v>
      </c>
      <c r="T12" s="29">
        <f t="shared" si="5"/>
        <v>10</v>
      </c>
      <c r="U12" s="16">
        <f t="shared" si="6"/>
        <v>95</v>
      </c>
      <c r="V12" s="16">
        <f t="shared" si="7"/>
        <v>342</v>
      </c>
    </row>
    <row r="13" spans="1:22" x14ac:dyDescent="0.25">
      <c r="A13" s="15" t="s">
        <v>33</v>
      </c>
      <c r="B13" s="5" t="s">
        <v>34</v>
      </c>
      <c r="C13" s="29">
        <f t="shared" si="0"/>
        <v>116</v>
      </c>
      <c r="D13" s="1">
        <v>153</v>
      </c>
      <c r="E13" s="29">
        <v>125</v>
      </c>
      <c r="F13" s="29">
        <v>101</v>
      </c>
      <c r="G13" s="29">
        <v>15</v>
      </c>
      <c r="H13" s="16">
        <f t="shared" si="1"/>
        <v>278</v>
      </c>
      <c r="I13" s="16">
        <v>1</v>
      </c>
      <c r="J13" s="16">
        <v>1</v>
      </c>
      <c r="K13" s="16">
        <v>0</v>
      </c>
      <c r="L13" s="16">
        <v>0</v>
      </c>
      <c r="M13" s="16">
        <v>0</v>
      </c>
      <c r="N13" s="16">
        <v>1</v>
      </c>
      <c r="O13" s="16">
        <v>0</v>
      </c>
      <c r="P13" s="16">
        <v>0</v>
      </c>
      <c r="Q13" s="37">
        <f t="shared" si="2"/>
        <v>154</v>
      </c>
      <c r="R13" s="16">
        <f t="shared" si="3"/>
        <v>125</v>
      </c>
      <c r="S13" s="29">
        <f t="shared" si="4"/>
        <v>101</v>
      </c>
      <c r="T13" s="29">
        <f t="shared" si="5"/>
        <v>15</v>
      </c>
      <c r="U13" s="16">
        <f t="shared" si="6"/>
        <v>116</v>
      </c>
      <c r="V13" s="16">
        <f t="shared" si="7"/>
        <v>279</v>
      </c>
    </row>
    <row r="14" spans="1:22" x14ac:dyDescent="0.25">
      <c r="A14" s="15" t="s">
        <v>35</v>
      </c>
      <c r="B14" s="5" t="s">
        <v>36</v>
      </c>
      <c r="C14" s="29">
        <f t="shared" si="0"/>
        <v>112</v>
      </c>
      <c r="D14" s="1">
        <v>153</v>
      </c>
      <c r="E14" s="29">
        <v>172</v>
      </c>
      <c r="F14" s="29">
        <v>97</v>
      </c>
      <c r="G14" s="29">
        <v>15</v>
      </c>
      <c r="H14" s="16">
        <f t="shared" si="1"/>
        <v>325</v>
      </c>
      <c r="I14" s="16">
        <v>1</v>
      </c>
      <c r="J14" s="16">
        <v>0</v>
      </c>
      <c r="K14" s="16">
        <v>1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37">
        <f t="shared" si="2"/>
        <v>155</v>
      </c>
      <c r="R14" s="16">
        <f t="shared" si="3"/>
        <v>172</v>
      </c>
      <c r="S14" s="29">
        <f t="shared" si="4"/>
        <v>97</v>
      </c>
      <c r="T14" s="29">
        <f t="shared" si="5"/>
        <v>15</v>
      </c>
      <c r="U14" s="16">
        <f t="shared" si="6"/>
        <v>112</v>
      </c>
      <c r="V14" s="16">
        <f t="shared" si="7"/>
        <v>327</v>
      </c>
    </row>
    <row r="15" spans="1:22" x14ac:dyDescent="0.25">
      <c r="A15" s="15" t="s">
        <v>37</v>
      </c>
      <c r="B15" s="5" t="s">
        <v>38</v>
      </c>
      <c r="C15" s="29">
        <f t="shared" si="0"/>
        <v>112</v>
      </c>
      <c r="D15" s="1">
        <v>182</v>
      </c>
      <c r="E15" s="29">
        <v>189</v>
      </c>
      <c r="F15" s="29">
        <v>105</v>
      </c>
      <c r="G15" s="29">
        <v>7</v>
      </c>
      <c r="H15" s="16">
        <f t="shared" si="1"/>
        <v>371</v>
      </c>
      <c r="I15" s="16">
        <v>0</v>
      </c>
      <c r="J15" s="16">
        <v>0</v>
      </c>
      <c r="K15" s="16">
        <v>0</v>
      </c>
      <c r="L15" s="16">
        <v>1</v>
      </c>
      <c r="M15" s="16">
        <v>0</v>
      </c>
      <c r="N15" s="16">
        <v>0</v>
      </c>
      <c r="O15" s="16">
        <v>0</v>
      </c>
      <c r="P15" s="16">
        <v>0</v>
      </c>
      <c r="Q15" s="37">
        <f t="shared" si="2"/>
        <v>182</v>
      </c>
      <c r="R15" s="16">
        <f t="shared" si="3"/>
        <v>190</v>
      </c>
      <c r="S15" s="29">
        <f t="shared" si="4"/>
        <v>105</v>
      </c>
      <c r="T15" s="29">
        <f t="shared" si="5"/>
        <v>7</v>
      </c>
      <c r="U15" s="16">
        <f t="shared" si="6"/>
        <v>112</v>
      </c>
      <c r="V15" s="16">
        <f t="shared" si="7"/>
        <v>372</v>
      </c>
    </row>
    <row r="16" spans="1:22" x14ac:dyDescent="0.25">
      <c r="A16" s="15" t="s">
        <v>39</v>
      </c>
      <c r="B16" s="5" t="s">
        <v>40</v>
      </c>
      <c r="C16" s="29">
        <f t="shared" si="0"/>
        <v>124</v>
      </c>
      <c r="D16" s="1">
        <v>198</v>
      </c>
      <c r="E16" s="29">
        <v>199</v>
      </c>
      <c r="F16" s="29">
        <v>111</v>
      </c>
      <c r="G16" s="29">
        <v>13</v>
      </c>
      <c r="H16" s="16">
        <f t="shared" si="1"/>
        <v>397</v>
      </c>
      <c r="I16" s="16">
        <v>1</v>
      </c>
      <c r="J16" s="16">
        <v>2</v>
      </c>
      <c r="K16" s="16">
        <v>0</v>
      </c>
      <c r="L16" s="16">
        <v>0</v>
      </c>
      <c r="M16" s="16">
        <v>1</v>
      </c>
      <c r="N16" s="16">
        <v>0</v>
      </c>
      <c r="O16" s="16">
        <v>0</v>
      </c>
      <c r="P16" s="16">
        <v>0</v>
      </c>
      <c r="Q16" s="37">
        <f t="shared" si="2"/>
        <v>198</v>
      </c>
      <c r="R16" s="16">
        <f t="shared" si="3"/>
        <v>201</v>
      </c>
      <c r="S16" s="29">
        <f t="shared" si="4"/>
        <v>111</v>
      </c>
      <c r="T16" s="29">
        <f t="shared" si="5"/>
        <v>13</v>
      </c>
      <c r="U16" s="16">
        <f t="shared" si="6"/>
        <v>124</v>
      </c>
      <c r="V16" s="16">
        <f t="shared" si="7"/>
        <v>399</v>
      </c>
    </row>
    <row r="17" spans="1:22" x14ac:dyDescent="0.25">
      <c r="A17" s="15" t="s">
        <v>41</v>
      </c>
      <c r="B17" s="5" t="s">
        <v>42</v>
      </c>
      <c r="C17" s="29">
        <f t="shared" si="0"/>
        <v>128</v>
      </c>
      <c r="D17" s="1">
        <v>206</v>
      </c>
      <c r="E17" s="29">
        <v>194</v>
      </c>
      <c r="F17" s="29">
        <v>116</v>
      </c>
      <c r="G17" s="29">
        <v>12</v>
      </c>
      <c r="H17" s="16">
        <f t="shared" si="1"/>
        <v>400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37">
        <f t="shared" si="2"/>
        <v>206</v>
      </c>
      <c r="R17" s="16">
        <f t="shared" si="3"/>
        <v>194</v>
      </c>
      <c r="S17" s="29">
        <f t="shared" si="4"/>
        <v>116</v>
      </c>
      <c r="T17" s="29">
        <f t="shared" si="5"/>
        <v>12</v>
      </c>
      <c r="U17" s="16">
        <f t="shared" si="6"/>
        <v>128</v>
      </c>
      <c r="V17" s="16">
        <f t="shared" si="7"/>
        <v>400</v>
      </c>
    </row>
    <row r="18" spans="1:22" x14ac:dyDescent="0.25">
      <c r="A18" s="15" t="s">
        <v>43</v>
      </c>
      <c r="B18" s="5" t="s">
        <v>44</v>
      </c>
      <c r="C18" s="9">
        <f t="shared" si="0"/>
        <v>70</v>
      </c>
      <c r="D18" s="35">
        <v>108</v>
      </c>
      <c r="E18" s="9">
        <v>101</v>
      </c>
      <c r="F18" s="9">
        <v>66</v>
      </c>
      <c r="G18" s="9">
        <v>4</v>
      </c>
      <c r="H18" s="27">
        <f t="shared" si="1"/>
        <v>209</v>
      </c>
      <c r="I18" s="27">
        <v>1</v>
      </c>
      <c r="J18" s="27">
        <v>1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38">
        <f t="shared" si="2"/>
        <v>109</v>
      </c>
      <c r="R18" s="27">
        <f t="shared" si="3"/>
        <v>102</v>
      </c>
      <c r="S18" s="9">
        <f t="shared" si="4"/>
        <v>66</v>
      </c>
      <c r="T18" s="9">
        <f t="shared" si="5"/>
        <v>4</v>
      </c>
      <c r="U18" s="27">
        <f t="shared" si="6"/>
        <v>70</v>
      </c>
      <c r="V18" s="16">
        <f t="shared" si="7"/>
        <v>211</v>
      </c>
    </row>
    <row r="19" spans="1:22" x14ac:dyDescent="0.25">
      <c r="A19" s="76" t="s">
        <v>14</v>
      </c>
      <c r="B19" s="77"/>
      <c r="C19" s="20">
        <f>C9+C10+C11+C12+C13+C14+C15+C16+C17+C18</f>
        <v>1240</v>
      </c>
      <c r="D19" s="20">
        <f t="shared" ref="D19:V19" si="8">D9+D10+D11+D12+D13+D14+D15+D16+D17+D18</f>
        <v>1952</v>
      </c>
      <c r="E19" s="20">
        <f t="shared" si="8"/>
        <v>1812</v>
      </c>
      <c r="F19" s="20">
        <f t="shared" si="8"/>
        <v>1125</v>
      </c>
      <c r="G19" s="20">
        <f t="shared" si="8"/>
        <v>115</v>
      </c>
      <c r="H19" s="20">
        <f t="shared" si="8"/>
        <v>3764</v>
      </c>
      <c r="I19" s="20">
        <f t="shared" si="8"/>
        <v>7</v>
      </c>
      <c r="J19" s="20">
        <f t="shared" si="8"/>
        <v>5</v>
      </c>
      <c r="K19" s="20">
        <f t="shared" si="8"/>
        <v>1</v>
      </c>
      <c r="L19" s="20">
        <f t="shared" si="8"/>
        <v>2</v>
      </c>
      <c r="M19" s="20">
        <f t="shared" si="8"/>
        <v>2</v>
      </c>
      <c r="N19" s="20">
        <f t="shared" si="8"/>
        <v>1</v>
      </c>
      <c r="O19" s="20">
        <f t="shared" si="8"/>
        <v>0</v>
      </c>
      <c r="P19" s="20">
        <f t="shared" si="8"/>
        <v>0</v>
      </c>
      <c r="Q19" s="20">
        <f t="shared" si="8"/>
        <v>1958</v>
      </c>
      <c r="R19" s="20">
        <f t="shared" si="8"/>
        <v>1818</v>
      </c>
      <c r="S19" s="20">
        <f t="shared" si="8"/>
        <v>1125</v>
      </c>
      <c r="T19" s="20">
        <f t="shared" si="8"/>
        <v>115</v>
      </c>
      <c r="U19" s="20">
        <f t="shared" si="8"/>
        <v>1240</v>
      </c>
      <c r="V19" s="20">
        <f t="shared" si="8"/>
        <v>3776</v>
      </c>
    </row>
    <row r="22" spans="1:22" x14ac:dyDescent="0.25">
      <c r="M22" s="75" t="s">
        <v>182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162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163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173</v>
      </c>
      <c r="M27" s="75" t="s">
        <v>164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  <mergeCell ref="M27:U27"/>
    <mergeCell ref="O6:P6"/>
    <mergeCell ref="A19:B19"/>
    <mergeCell ref="M22:U22"/>
    <mergeCell ref="M23:U23"/>
    <mergeCell ref="M26:U26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B644-3546-4969-B968-952FC96D6170}">
  <dimension ref="A1:V27"/>
  <sheetViews>
    <sheetView workbookViewId="0">
      <selection activeCell="AD17" sqref="AD17"/>
    </sheetView>
  </sheetViews>
  <sheetFormatPr defaultRowHeight="15" x14ac:dyDescent="0.25"/>
  <cols>
    <col min="1" max="1" width="4.7109375" customWidth="1"/>
    <col min="2" max="2" width="5" customWidth="1"/>
    <col min="3" max="7" width="5.7109375" customWidth="1"/>
    <col min="8" max="8" width="8" customWidth="1"/>
    <col min="9" max="21" width="5.7109375" customWidth="1"/>
    <col min="22" max="22" width="9.14062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184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28">
        <f>F9+G9</f>
        <v>225</v>
      </c>
      <c r="D9" s="34">
        <v>334</v>
      </c>
      <c r="E9" s="28">
        <v>264</v>
      </c>
      <c r="F9" s="28">
        <v>205</v>
      </c>
      <c r="G9" s="28">
        <v>20</v>
      </c>
      <c r="H9" s="26">
        <f>D9+E9</f>
        <v>598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39">
        <f>D9+I9+K9-M9-O9</f>
        <v>334</v>
      </c>
      <c r="R9" s="26">
        <f>E9+J9+L9-N9-P9</f>
        <v>264</v>
      </c>
      <c r="S9" s="40">
        <f>F9</f>
        <v>205</v>
      </c>
      <c r="T9" s="40">
        <f>G9</f>
        <v>20</v>
      </c>
      <c r="U9" s="16">
        <f>S9+T9</f>
        <v>225</v>
      </c>
      <c r="V9" s="16">
        <f>Q9+R9</f>
        <v>598</v>
      </c>
    </row>
    <row r="10" spans="1:22" x14ac:dyDescent="0.25">
      <c r="A10" s="15" t="s">
        <v>27</v>
      </c>
      <c r="B10" s="5" t="s">
        <v>28</v>
      </c>
      <c r="C10" s="29">
        <f t="shared" ref="C10:C18" si="0">F10+G10</f>
        <v>152</v>
      </c>
      <c r="D10" s="1">
        <v>234</v>
      </c>
      <c r="E10" s="29">
        <v>230</v>
      </c>
      <c r="F10" s="29">
        <v>136</v>
      </c>
      <c r="G10" s="29">
        <v>16</v>
      </c>
      <c r="H10" s="16">
        <f t="shared" ref="H10:H18" si="1">D10+E10</f>
        <v>464</v>
      </c>
      <c r="I10" s="16">
        <v>2</v>
      </c>
      <c r="J10" s="16">
        <v>0</v>
      </c>
      <c r="K10" s="16">
        <v>1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41">
        <f t="shared" ref="Q10:Q18" si="2">D10+I10+K10-M10-O10</f>
        <v>237</v>
      </c>
      <c r="R10" s="16">
        <f t="shared" ref="R10:R18" si="3">E10+J10+L10-N10-P10</f>
        <v>230</v>
      </c>
      <c r="S10" s="42">
        <f t="shared" ref="S10:S18" si="4">F10</f>
        <v>136</v>
      </c>
      <c r="T10" s="42">
        <f t="shared" ref="T10:T18" si="5">G10</f>
        <v>16</v>
      </c>
      <c r="U10" s="16">
        <f t="shared" ref="U10:U18" si="6">S10+T10</f>
        <v>152</v>
      </c>
      <c r="V10" s="16">
        <f t="shared" ref="V10:V18" si="7">Q10+R10</f>
        <v>467</v>
      </c>
    </row>
    <row r="11" spans="1:22" x14ac:dyDescent="0.25">
      <c r="A11" s="15" t="s">
        <v>29</v>
      </c>
      <c r="B11" s="5" t="s">
        <v>30</v>
      </c>
      <c r="C11" s="29">
        <f t="shared" si="0"/>
        <v>106</v>
      </c>
      <c r="D11" s="1">
        <v>213</v>
      </c>
      <c r="E11" s="29">
        <v>171</v>
      </c>
      <c r="F11" s="29">
        <v>103</v>
      </c>
      <c r="G11" s="29">
        <v>3</v>
      </c>
      <c r="H11" s="16">
        <f t="shared" si="1"/>
        <v>384</v>
      </c>
      <c r="I11" s="16">
        <v>0</v>
      </c>
      <c r="J11" s="16">
        <v>1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41">
        <f t="shared" si="2"/>
        <v>213</v>
      </c>
      <c r="R11" s="16">
        <f t="shared" si="3"/>
        <v>172</v>
      </c>
      <c r="S11" s="42">
        <f t="shared" si="4"/>
        <v>103</v>
      </c>
      <c r="T11" s="42">
        <f t="shared" si="5"/>
        <v>3</v>
      </c>
      <c r="U11" s="16">
        <f t="shared" si="6"/>
        <v>106</v>
      </c>
      <c r="V11" s="16">
        <f t="shared" si="7"/>
        <v>385</v>
      </c>
    </row>
    <row r="12" spans="1:22" x14ac:dyDescent="0.25">
      <c r="A12" s="15" t="s">
        <v>31</v>
      </c>
      <c r="B12" s="5" t="s">
        <v>32</v>
      </c>
      <c r="C12" s="29">
        <f t="shared" si="0"/>
        <v>95</v>
      </c>
      <c r="D12" s="1">
        <v>173</v>
      </c>
      <c r="E12" s="29">
        <v>169</v>
      </c>
      <c r="F12" s="29">
        <v>85</v>
      </c>
      <c r="G12" s="29">
        <v>10</v>
      </c>
      <c r="H12" s="16">
        <f t="shared" si="1"/>
        <v>342</v>
      </c>
      <c r="I12" s="16">
        <v>1</v>
      </c>
      <c r="J12" s="16">
        <v>0</v>
      </c>
      <c r="K12" s="16">
        <v>0</v>
      </c>
      <c r="L12" s="16">
        <v>1</v>
      </c>
      <c r="M12" s="16">
        <v>0</v>
      </c>
      <c r="N12" s="16">
        <v>0</v>
      </c>
      <c r="O12" s="16">
        <v>0</v>
      </c>
      <c r="P12" s="16">
        <v>0</v>
      </c>
      <c r="Q12" s="41">
        <f t="shared" si="2"/>
        <v>174</v>
      </c>
      <c r="R12" s="16">
        <f t="shared" si="3"/>
        <v>170</v>
      </c>
      <c r="S12" s="42">
        <f t="shared" si="4"/>
        <v>85</v>
      </c>
      <c r="T12" s="42">
        <f t="shared" si="5"/>
        <v>10</v>
      </c>
      <c r="U12" s="16">
        <f t="shared" si="6"/>
        <v>95</v>
      </c>
      <c r="V12" s="16">
        <f t="shared" si="7"/>
        <v>344</v>
      </c>
    </row>
    <row r="13" spans="1:22" x14ac:dyDescent="0.25">
      <c r="A13" s="15" t="s">
        <v>33</v>
      </c>
      <c r="B13" s="5" t="s">
        <v>34</v>
      </c>
      <c r="C13" s="29">
        <f t="shared" si="0"/>
        <v>116</v>
      </c>
      <c r="D13" s="1">
        <v>154</v>
      </c>
      <c r="E13" s="29">
        <v>125</v>
      </c>
      <c r="F13" s="29">
        <v>101</v>
      </c>
      <c r="G13" s="29">
        <v>15</v>
      </c>
      <c r="H13" s="16">
        <f t="shared" si="1"/>
        <v>279</v>
      </c>
      <c r="I13" s="16">
        <v>1</v>
      </c>
      <c r="J13" s="16">
        <v>1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41">
        <f t="shared" si="2"/>
        <v>155</v>
      </c>
      <c r="R13" s="16">
        <f t="shared" si="3"/>
        <v>126</v>
      </c>
      <c r="S13" s="42">
        <f t="shared" si="4"/>
        <v>101</v>
      </c>
      <c r="T13" s="42">
        <f t="shared" si="5"/>
        <v>15</v>
      </c>
      <c r="U13" s="16">
        <f t="shared" si="6"/>
        <v>116</v>
      </c>
      <c r="V13" s="16">
        <f t="shared" si="7"/>
        <v>281</v>
      </c>
    </row>
    <row r="14" spans="1:22" x14ac:dyDescent="0.25">
      <c r="A14" s="15" t="s">
        <v>35</v>
      </c>
      <c r="B14" s="5" t="s">
        <v>36</v>
      </c>
      <c r="C14" s="29">
        <f t="shared" si="0"/>
        <v>112</v>
      </c>
      <c r="D14" s="1">
        <v>155</v>
      </c>
      <c r="E14" s="29">
        <v>172</v>
      </c>
      <c r="F14" s="29">
        <v>97</v>
      </c>
      <c r="G14" s="29">
        <v>15</v>
      </c>
      <c r="H14" s="16">
        <f t="shared" si="1"/>
        <v>327</v>
      </c>
      <c r="I14" s="16">
        <v>0</v>
      </c>
      <c r="J14" s="16">
        <v>1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41">
        <f t="shared" si="2"/>
        <v>155</v>
      </c>
      <c r="R14" s="16">
        <f t="shared" si="3"/>
        <v>173</v>
      </c>
      <c r="S14" s="42">
        <f t="shared" si="4"/>
        <v>97</v>
      </c>
      <c r="T14" s="42">
        <f t="shared" si="5"/>
        <v>15</v>
      </c>
      <c r="U14" s="16">
        <f t="shared" si="6"/>
        <v>112</v>
      </c>
      <c r="V14" s="16">
        <f t="shared" si="7"/>
        <v>328</v>
      </c>
    </row>
    <row r="15" spans="1:22" x14ac:dyDescent="0.25">
      <c r="A15" s="15" t="s">
        <v>37</v>
      </c>
      <c r="B15" s="5" t="s">
        <v>38</v>
      </c>
      <c r="C15" s="29">
        <f t="shared" si="0"/>
        <v>112</v>
      </c>
      <c r="D15" s="1">
        <v>182</v>
      </c>
      <c r="E15" s="29">
        <v>190</v>
      </c>
      <c r="F15" s="29">
        <v>105</v>
      </c>
      <c r="G15" s="29">
        <v>7</v>
      </c>
      <c r="H15" s="16">
        <f t="shared" si="1"/>
        <v>372</v>
      </c>
      <c r="I15" s="16">
        <v>0</v>
      </c>
      <c r="J15" s="16">
        <v>0</v>
      </c>
      <c r="K15" s="16">
        <v>1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41">
        <f t="shared" si="2"/>
        <v>183</v>
      </c>
      <c r="R15" s="16">
        <f t="shared" si="3"/>
        <v>190</v>
      </c>
      <c r="S15" s="42">
        <f t="shared" si="4"/>
        <v>105</v>
      </c>
      <c r="T15" s="42">
        <f t="shared" si="5"/>
        <v>7</v>
      </c>
      <c r="U15" s="16">
        <f t="shared" si="6"/>
        <v>112</v>
      </c>
      <c r="V15" s="16">
        <f t="shared" si="7"/>
        <v>373</v>
      </c>
    </row>
    <row r="16" spans="1:22" x14ac:dyDescent="0.25">
      <c r="A16" s="15" t="s">
        <v>39</v>
      </c>
      <c r="B16" s="5" t="s">
        <v>40</v>
      </c>
      <c r="C16" s="29">
        <f t="shared" si="0"/>
        <v>124</v>
      </c>
      <c r="D16" s="1">
        <v>198</v>
      </c>
      <c r="E16" s="29">
        <v>201</v>
      </c>
      <c r="F16" s="29">
        <v>111</v>
      </c>
      <c r="G16" s="29">
        <v>13</v>
      </c>
      <c r="H16" s="16">
        <f t="shared" si="1"/>
        <v>399</v>
      </c>
      <c r="I16" s="16">
        <v>1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41">
        <f t="shared" si="2"/>
        <v>199</v>
      </c>
      <c r="R16" s="16">
        <f t="shared" si="3"/>
        <v>201</v>
      </c>
      <c r="S16" s="42">
        <f t="shared" si="4"/>
        <v>111</v>
      </c>
      <c r="T16" s="42">
        <f t="shared" si="5"/>
        <v>13</v>
      </c>
      <c r="U16" s="16">
        <f t="shared" si="6"/>
        <v>124</v>
      </c>
      <c r="V16" s="16">
        <f t="shared" si="7"/>
        <v>400</v>
      </c>
    </row>
    <row r="17" spans="1:22" x14ac:dyDescent="0.25">
      <c r="A17" s="15" t="s">
        <v>41</v>
      </c>
      <c r="B17" s="5" t="s">
        <v>42</v>
      </c>
      <c r="C17" s="29">
        <f t="shared" si="0"/>
        <v>128</v>
      </c>
      <c r="D17" s="1">
        <v>206</v>
      </c>
      <c r="E17" s="29">
        <v>194</v>
      </c>
      <c r="F17" s="29">
        <v>116</v>
      </c>
      <c r="G17" s="29">
        <v>12</v>
      </c>
      <c r="H17" s="16">
        <f t="shared" si="1"/>
        <v>400</v>
      </c>
      <c r="I17" s="16">
        <v>0</v>
      </c>
      <c r="J17" s="16">
        <v>0</v>
      </c>
      <c r="K17" s="16">
        <v>0</v>
      </c>
      <c r="L17" s="16">
        <v>1</v>
      </c>
      <c r="M17" s="16">
        <v>0</v>
      </c>
      <c r="N17" s="16">
        <v>0</v>
      </c>
      <c r="O17" s="16">
        <v>0</v>
      </c>
      <c r="P17" s="16">
        <v>0</v>
      </c>
      <c r="Q17" s="41">
        <f t="shared" si="2"/>
        <v>206</v>
      </c>
      <c r="R17" s="16">
        <f t="shared" si="3"/>
        <v>195</v>
      </c>
      <c r="S17" s="42">
        <f t="shared" si="4"/>
        <v>116</v>
      </c>
      <c r="T17" s="42">
        <f t="shared" si="5"/>
        <v>12</v>
      </c>
      <c r="U17" s="16">
        <f t="shared" si="6"/>
        <v>128</v>
      </c>
      <c r="V17" s="16">
        <f t="shared" si="7"/>
        <v>401</v>
      </c>
    </row>
    <row r="18" spans="1:22" x14ac:dyDescent="0.25">
      <c r="A18" s="15" t="s">
        <v>43</v>
      </c>
      <c r="B18" s="5" t="s">
        <v>44</v>
      </c>
      <c r="C18" s="9">
        <f t="shared" si="0"/>
        <v>70</v>
      </c>
      <c r="D18" s="35">
        <v>109</v>
      </c>
      <c r="E18" s="9">
        <v>102</v>
      </c>
      <c r="F18" s="9">
        <v>66</v>
      </c>
      <c r="G18" s="9">
        <v>4</v>
      </c>
      <c r="H18" s="27">
        <f t="shared" si="1"/>
        <v>211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43">
        <f t="shared" si="2"/>
        <v>109</v>
      </c>
      <c r="R18" s="27">
        <f t="shared" si="3"/>
        <v>102</v>
      </c>
      <c r="S18" s="44">
        <f t="shared" si="4"/>
        <v>66</v>
      </c>
      <c r="T18" s="44">
        <f t="shared" si="5"/>
        <v>4</v>
      </c>
      <c r="U18" s="16">
        <f t="shared" si="6"/>
        <v>70</v>
      </c>
      <c r="V18" s="16">
        <f t="shared" si="7"/>
        <v>211</v>
      </c>
    </row>
    <row r="19" spans="1:22" x14ac:dyDescent="0.25">
      <c r="A19" s="76" t="s">
        <v>14</v>
      </c>
      <c r="B19" s="77"/>
      <c r="C19" s="20">
        <f>C9+C10+C11+C12+C13+C14+C15+C16+C17+C18</f>
        <v>1240</v>
      </c>
      <c r="D19" s="20">
        <f t="shared" ref="D19:V19" si="8">D9+D10+D11+D12+D13+D14+D15+D16+D17+D18</f>
        <v>1958</v>
      </c>
      <c r="E19" s="20">
        <f t="shared" si="8"/>
        <v>1818</v>
      </c>
      <c r="F19" s="20">
        <f t="shared" si="8"/>
        <v>1125</v>
      </c>
      <c r="G19" s="20">
        <f t="shared" si="8"/>
        <v>115</v>
      </c>
      <c r="H19" s="20">
        <f t="shared" si="8"/>
        <v>3776</v>
      </c>
      <c r="I19" s="20">
        <f t="shared" si="8"/>
        <v>5</v>
      </c>
      <c r="J19" s="20">
        <f t="shared" si="8"/>
        <v>3</v>
      </c>
      <c r="K19" s="20">
        <f t="shared" si="8"/>
        <v>2</v>
      </c>
      <c r="L19" s="20">
        <f t="shared" si="8"/>
        <v>2</v>
      </c>
      <c r="M19" s="20">
        <f t="shared" si="8"/>
        <v>0</v>
      </c>
      <c r="N19" s="20">
        <f t="shared" si="8"/>
        <v>0</v>
      </c>
      <c r="O19" s="20">
        <f t="shared" si="8"/>
        <v>0</v>
      </c>
      <c r="P19" s="20">
        <f t="shared" si="8"/>
        <v>0</v>
      </c>
      <c r="Q19" s="20">
        <f t="shared" si="8"/>
        <v>1965</v>
      </c>
      <c r="R19" s="20">
        <f t="shared" si="8"/>
        <v>1823</v>
      </c>
      <c r="S19" s="20">
        <f t="shared" si="8"/>
        <v>1125</v>
      </c>
      <c r="T19" s="20">
        <f t="shared" si="8"/>
        <v>115</v>
      </c>
      <c r="U19" s="20">
        <f t="shared" si="8"/>
        <v>1240</v>
      </c>
      <c r="V19" s="20">
        <f t="shared" si="8"/>
        <v>3788</v>
      </c>
    </row>
    <row r="22" spans="1:22" x14ac:dyDescent="0.25">
      <c r="M22" s="75" t="s">
        <v>185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162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163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173</v>
      </c>
      <c r="M27" s="75" t="s">
        <v>164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  <mergeCell ref="M27:U27"/>
    <mergeCell ref="O6:P6"/>
    <mergeCell ref="A19:B19"/>
    <mergeCell ref="M22:U22"/>
    <mergeCell ref="M23:U23"/>
    <mergeCell ref="M26:U26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56AFE-F596-4310-8509-0067E48AD6A9}">
  <dimension ref="A1:V27"/>
  <sheetViews>
    <sheetView workbookViewId="0">
      <selection activeCell="X26" sqref="X26"/>
    </sheetView>
  </sheetViews>
  <sheetFormatPr defaultRowHeight="15" x14ac:dyDescent="0.25"/>
  <cols>
    <col min="1" max="1" width="3.85546875" customWidth="1"/>
    <col min="2" max="2" width="5.5703125" customWidth="1"/>
    <col min="3" max="7" width="6.7109375" customWidth="1"/>
    <col min="8" max="8" width="9.7109375" customWidth="1"/>
    <col min="9" max="21" width="6.7109375" customWidth="1"/>
    <col min="22" max="22" width="10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186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28">
        <f>F9+G9</f>
        <v>225</v>
      </c>
      <c r="D9" s="34">
        <v>334</v>
      </c>
      <c r="E9" s="28">
        <v>264</v>
      </c>
      <c r="F9" s="28">
        <v>205</v>
      </c>
      <c r="G9" s="28">
        <v>20</v>
      </c>
      <c r="H9" s="26">
        <f>D9+E9</f>
        <v>598</v>
      </c>
      <c r="I9" s="26">
        <v>2</v>
      </c>
      <c r="J9" s="26">
        <v>1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36">
        <f>D9+I9+K9-M9-O9</f>
        <v>336</v>
      </c>
      <c r="R9" s="26">
        <f>E9+J9+L9-N9-P9</f>
        <v>265</v>
      </c>
      <c r="S9" s="28">
        <f>F9</f>
        <v>205</v>
      </c>
      <c r="T9" s="28">
        <f>G9</f>
        <v>20</v>
      </c>
      <c r="U9" s="16">
        <f>S9+T9</f>
        <v>225</v>
      </c>
      <c r="V9" s="16">
        <f>Q9+R9</f>
        <v>601</v>
      </c>
    </row>
    <row r="10" spans="1:22" x14ac:dyDescent="0.25">
      <c r="A10" s="15" t="s">
        <v>27</v>
      </c>
      <c r="B10" s="5" t="s">
        <v>28</v>
      </c>
      <c r="C10" s="29">
        <f t="shared" ref="C10:C18" si="0">F10+G10</f>
        <v>152</v>
      </c>
      <c r="D10" s="1">
        <v>237</v>
      </c>
      <c r="E10" s="29">
        <v>230</v>
      </c>
      <c r="F10" s="29">
        <v>136</v>
      </c>
      <c r="G10" s="29">
        <v>16</v>
      </c>
      <c r="H10" s="16">
        <f t="shared" ref="H10:H18" si="1">D10+E10</f>
        <v>467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37">
        <f t="shared" ref="Q10:Q18" si="2">D10+I10+K10-M10-O10</f>
        <v>237</v>
      </c>
      <c r="R10" s="16">
        <f t="shared" ref="R10:R18" si="3">E10+J10+L10-N10-P10</f>
        <v>230</v>
      </c>
      <c r="S10" s="29">
        <f t="shared" ref="S10:S18" si="4">F10</f>
        <v>136</v>
      </c>
      <c r="T10" s="29">
        <f t="shared" ref="T10:T18" si="5">G10</f>
        <v>16</v>
      </c>
      <c r="U10" s="16">
        <f t="shared" ref="U10:U18" si="6">S10+T10</f>
        <v>152</v>
      </c>
      <c r="V10" s="16">
        <f t="shared" ref="V10:V18" si="7">Q10+R10</f>
        <v>467</v>
      </c>
    </row>
    <row r="11" spans="1:22" x14ac:dyDescent="0.25">
      <c r="A11" s="15" t="s">
        <v>29</v>
      </c>
      <c r="B11" s="5" t="s">
        <v>30</v>
      </c>
      <c r="C11" s="29">
        <f t="shared" si="0"/>
        <v>106</v>
      </c>
      <c r="D11" s="1">
        <v>213</v>
      </c>
      <c r="E11" s="29">
        <v>172</v>
      </c>
      <c r="F11" s="29">
        <v>103</v>
      </c>
      <c r="G11" s="29">
        <v>3</v>
      </c>
      <c r="H11" s="16">
        <f t="shared" si="1"/>
        <v>385</v>
      </c>
      <c r="I11" s="16">
        <v>1</v>
      </c>
      <c r="J11" s="16">
        <v>1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37">
        <f t="shared" si="2"/>
        <v>214</v>
      </c>
      <c r="R11" s="16">
        <f t="shared" si="3"/>
        <v>173</v>
      </c>
      <c r="S11" s="29">
        <f t="shared" si="4"/>
        <v>103</v>
      </c>
      <c r="T11" s="29">
        <f t="shared" si="5"/>
        <v>3</v>
      </c>
      <c r="U11" s="16">
        <f t="shared" si="6"/>
        <v>106</v>
      </c>
      <c r="V11" s="16">
        <f t="shared" si="7"/>
        <v>387</v>
      </c>
    </row>
    <row r="12" spans="1:22" x14ac:dyDescent="0.25">
      <c r="A12" s="15" t="s">
        <v>31</v>
      </c>
      <c r="B12" s="5" t="s">
        <v>32</v>
      </c>
      <c r="C12" s="29">
        <f t="shared" si="0"/>
        <v>95</v>
      </c>
      <c r="D12" s="1">
        <v>174</v>
      </c>
      <c r="E12" s="29">
        <v>170</v>
      </c>
      <c r="F12" s="29">
        <v>85</v>
      </c>
      <c r="G12" s="29">
        <v>10</v>
      </c>
      <c r="H12" s="16">
        <f t="shared" si="1"/>
        <v>344</v>
      </c>
      <c r="I12" s="16">
        <v>0</v>
      </c>
      <c r="J12" s="16">
        <v>1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37">
        <f t="shared" si="2"/>
        <v>174</v>
      </c>
      <c r="R12" s="16">
        <f t="shared" si="3"/>
        <v>171</v>
      </c>
      <c r="S12" s="29">
        <f t="shared" si="4"/>
        <v>85</v>
      </c>
      <c r="T12" s="29">
        <f t="shared" si="5"/>
        <v>10</v>
      </c>
      <c r="U12" s="16">
        <f t="shared" si="6"/>
        <v>95</v>
      </c>
      <c r="V12" s="16">
        <f t="shared" si="7"/>
        <v>345</v>
      </c>
    </row>
    <row r="13" spans="1:22" x14ac:dyDescent="0.25">
      <c r="A13" s="15" t="s">
        <v>33</v>
      </c>
      <c r="B13" s="5" t="s">
        <v>34</v>
      </c>
      <c r="C13" s="29">
        <f t="shared" si="0"/>
        <v>116</v>
      </c>
      <c r="D13" s="1">
        <v>155</v>
      </c>
      <c r="E13" s="29">
        <v>126</v>
      </c>
      <c r="F13" s="29">
        <v>101</v>
      </c>
      <c r="G13" s="29">
        <v>15</v>
      </c>
      <c r="H13" s="16">
        <f t="shared" si="1"/>
        <v>281</v>
      </c>
      <c r="I13" s="16">
        <v>1</v>
      </c>
      <c r="J13" s="16">
        <v>1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37">
        <f t="shared" si="2"/>
        <v>156</v>
      </c>
      <c r="R13" s="16">
        <f t="shared" si="3"/>
        <v>127</v>
      </c>
      <c r="S13" s="29">
        <f t="shared" si="4"/>
        <v>101</v>
      </c>
      <c r="T13" s="29">
        <f t="shared" si="5"/>
        <v>15</v>
      </c>
      <c r="U13" s="16">
        <f t="shared" si="6"/>
        <v>116</v>
      </c>
      <c r="V13" s="16">
        <f t="shared" si="7"/>
        <v>283</v>
      </c>
    </row>
    <row r="14" spans="1:22" x14ac:dyDescent="0.25">
      <c r="A14" s="15" t="s">
        <v>35</v>
      </c>
      <c r="B14" s="5" t="s">
        <v>36</v>
      </c>
      <c r="C14" s="29">
        <f t="shared" si="0"/>
        <v>112</v>
      </c>
      <c r="D14" s="1">
        <v>155</v>
      </c>
      <c r="E14" s="29">
        <v>173</v>
      </c>
      <c r="F14" s="29">
        <v>97</v>
      </c>
      <c r="G14" s="29">
        <v>15</v>
      </c>
      <c r="H14" s="16">
        <f t="shared" si="1"/>
        <v>328</v>
      </c>
      <c r="I14" s="16">
        <v>2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37">
        <f t="shared" si="2"/>
        <v>157</v>
      </c>
      <c r="R14" s="16">
        <f t="shared" si="3"/>
        <v>173</v>
      </c>
      <c r="S14" s="29">
        <f t="shared" si="4"/>
        <v>97</v>
      </c>
      <c r="T14" s="29">
        <f t="shared" si="5"/>
        <v>15</v>
      </c>
      <c r="U14" s="16">
        <f t="shared" si="6"/>
        <v>112</v>
      </c>
      <c r="V14" s="16">
        <f t="shared" si="7"/>
        <v>330</v>
      </c>
    </row>
    <row r="15" spans="1:22" x14ac:dyDescent="0.25">
      <c r="A15" s="15" t="s">
        <v>37</v>
      </c>
      <c r="B15" s="5" t="s">
        <v>38</v>
      </c>
      <c r="C15" s="29">
        <f t="shared" si="0"/>
        <v>112</v>
      </c>
      <c r="D15" s="1">
        <v>183</v>
      </c>
      <c r="E15" s="29">
        <v>190</v>
      </c>
      <c r="F15" s="29">
        <v>105</v>
      </c>
      <c r="G15" s="29">
        <v>7</v>
      </c>
      <c r="H15" s="16">
        <f t="shared" si="1"/>
        <v>373</v>
      </c>
      <c r="I15" s="16">
        <v>0</v>
      </c>
      <c r="J15" s="16">
        <v>1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37">
        <f t="shared" si="2"/>
        <v>183</v>
      </c>
      <c r="R15" s="16">
        <f t="shared" si="3"/>
        <v>191</v>
      </c>
      <c r="S15" s="29">
        <f t="shared" si="4"/>
        <v>105</v>
      </c>
      <c r="T15" s="29">
        <f t="shared" si="5"/>
        <v>7</v>
      </c>
      <c r="U15" s="16">
        <f t="shared" si="6"/>
        <v>112</v>
      </c>
      <c r="V15" s="16">
        <f t="shared" si="7"/>
        <v>374</v>
      </c>
    </row>
    <row r="16" spans="1:22" x14ac:dyDescent="0.25">
      <c r="A16" s="15" t="s">
        <v>39</v>
      </c>
      <c r="B16" s="5" t="s">
        <v>40</v>
      </c>
      <c r="C16" s="29">
        <f t="shared" si="0"/>
        <v>124</v>
      </c>
      <c r="D16" s="1">
        <v>199</v>
      </c>
      <c r="E16" s="29">
        <v>201</v>
      </c>
      <c r="F16" s="29">
        <v>111</v>
      </c>
      <c r="G16" s="29">
        <v>13</v>
      </c>
      <c r="H16" s="16">
        <f t="shared" si="1"/>
        <v>400</v>
      </c>
      <c r="I16" s="16">
        <v>3</v>
      </c>
      <c r="J16" s="16">
        <v>1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37">
        <f t="shared" si="2"/>
        <v>202</v>
      </c>
      <c r="R16" s="16">
        <f t="shared" si="3"/>
        <v>202</v>
      </c>
      <c r="S16" s="29">
        <f t="shared" si="4"/>
        <v>111</v>
      </c>
      <c r="T16" s="29">
        <f t="shared" si="5"/>
        <v>13</v>
      </c>
      <c r="U16" s="16">
        <f t="shared" si="6"/>
        <v>124</v>
      </c>
      <c r="V16" s="16">
        <f t="shared" si="7"/>
        <v>404</v>
      </c>
    </row>
    <row r="17" spans="1:22" x14ac:dyDescent="0.25">
      <c r="A17" s="15" t="s">
        <v>41</v>
      </c>
      <c r="B17" s="5" t="s">
        <v>42</v>
      </c>
      <c r="C17" s="29">
        <f t="shared" si="0"/>
        <v>128</v>
      </c>
      <c r="D17" s="1">
        <v>206</v>
      </c>
      <c r="E17" s="29">
        <v>195</v>
      </c>
      <c r="F17" s="29">
        <v>116</v>
      </c>
      <c r="G17" s="29">
        <v>12</v>
      </c>
      <c r="H17" s="16">
        <f t="shared" si="1"/>
        <v>401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37">
        <f t="shared" si="2"/>
        <v>206</v>
      </c>
      <c r="R17" s="16">
        <f t="shared" si="3"/>
        <v>195</v>
      </c>
      <c r="S17" s="29">
        <f t="shared" si="4"/>
        <v>116</v>
      </c>
      <c r="T17" s="29">
        <f t="shared" si="5"/>
        <v>12</v>
      </c>
      <c r="U17" s="16">
        <f t="shared" si="6"/>
        <v>128</v>
      </c>
      <c r="V17" s="16">
        <f t="shared" si="7"/>
        <v>401</v>
      </c>
    </row>
    <row r="18" spans="1:22" x14ac:dyDescent="0.25">
      <c r="A18" s="15" t="s">
        <v>43</v>
      </c>
      <c r="B18" s="5" t="s">
        <v>44</v>
      </c>
      <c r="C18" s="9">
        <f t="shared" si="0"/>
        <v>70</v>
      </c>
      <c r="D18" s="35">
        <v>109</v>
      </c>
      <c r="E18" s="9">
        <v>102</v>
      </c>
      <c r="F18" s="9">
        <v>66</v>
      </c>
      <c r="G18" s="9">
        <v>4</v>
      </c>
      <c r="H18" s="27">
        <f t="shared" si="1"/>
        <v>211</v>
      </c>
      <c r="I18" s="27">
        <v>1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38">
        <f t="shared" si="2"/>
        <v>110</v>
      </c>
      <c r="R18" s="27">
        <f t="shared" si="3"/>
        <v>102</v>
      </c>
      <c r="S18" s="9">
        <f t="shared" si="4"/>
        <v>66</v>
      </c>
      <c r="T18" s="9">
        <f t="shared" si="5"/>
        <v>4</v>
      </c>
      <c r="U18" s="16">
        <f t="shared" si="6"/>
        <v>70</v>
      </c>
      <c r="V18" s="16">
        <f t="shared" si="7"/>
        <v>212</v>
      </c>
    </row>
    <row r="19" spans="1:22" x14ac:dyDescent="0.25">
      <c r="A19" s="76" t="s">
        <v>14</v>
      </c>
      <c r="B19" s="77"/>
      <c r="C19" s="20">
        <f>C9+C10+C11+C12+C14+C13+C15+C16+C17+C18</f>
        <v>1240</v>
      </c>
      <c r="D19" s="20">
        <f t="shared" ref="D19:V19" si="8">D9+D10+D11+D12+D14+D13+D15+D16+D17+D18</f>
        <v>1965</v>
      </c>
      <c r="E19" s="20">
        <f t="shared" si="8"/>
        <v>1823</v>
      </c>
      <c r="F19" s="20">
        <f t="shared" si="8"/>
        <v>1125</v>
      </c>
      <c r="G19" s="20">
        <f t="shared" si="8"/>
        <v>115</v>
      </c>
      <c r="H19" s="20">
        <f t="shared" si="8"/>
        <v>3788</v>
      </c>
      <c r="I19" s="20">
        <f t="shared" si="8"/>
        <v>10</v>
      </c>
      <c r="J19" s="20">
        <f t="shared" si="8"/>
        <v>6</v>
      </c>
      <c r="K19" s="20">
        <f t="shared" si="8"/>
        <v>0</v>
      </c>
      <c r="L19" s="20">
        <f t="shared" si="8"/>
        <v>0</v>
      </c>
      <c r="M19" s="20">
        <f t="shared" si="8"/>
        <v>0</v>
      </c>
      <c r="N19" s="20">
        <f t="shared" si="8"/>
        <v>0</v>
      </c>
      <c r="O19" s="20">
        <f t="shared" si="8"/>
        <v>0</v>
      </c>
      <c r="P19" s="20">
        <f t="shared" si="8"/>
        <v>0</v>
      </c>
      <c r="Q19" s="20">
        <f t="shared" si="8"/>
        <v>1975</v>
      </c>
      <c r="R19" s="20">
        <f t="shared" si="8"/>
        <v>1829</v>
      </c>
      <c r="S19" s="20">
        <f t="shared" si="8"/>
        <v>1125</v>
      </c>
      <c r="T19" s="20">
        <f t="shared" si="8"/>
        <v>115</v>
      </c>
      <c r="U19" s="20">
        <f t="shared" si="8"/>
        <v>1240</v>
      </c>
      <c r="V19" s="20">
        <f t="shared" si="8"/>
        <v>3804</v>
      </c>
    </row>
    <row r="22" spans="1:22" x14ac:dyDescent="0.25">
      <c r="M22" s="75" t="s">
        <v>187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162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163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173</v>
      </c>
      <c r="M27" s="75" t="s">
        <v>164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  <mergeCell ref="M27:U27"/>
    <mergeCell ref="O6:P6"/>
    <mergeCell ref="A19:B19"/>
    <mergeCell ref="M22:U22"/>
    <mergeCell ref="M23:U23"/>
    <mergeCell ref="M26:U26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48D75-6D90-4588-A1BA-1EBDE0487916}">
  <dimension ref="A1:V27"/>
  <sheetViews>
    <sheetView workbookViewId="0">
      <selection activeCell="Y13" sqref="Y13"/>
    </sheetView>
  </sheetViews>
  <sheetFormatPr defaultRowHeight="15" x14ac:dyDescent="0.25"/>
  <cols>
    <col min="1" max="1" width="5" customWidth="1"/>
    <col min="2" max="2" width="6.140625" customWidth="1"/>
    <col min="3" max="7" width="6.7109375" customWidth="1"/>
    <col min="8" max="8" width="8.85546875" customWidth="1"/>
    <col min="9" max="21" width="6.7109375" customWidth="1"/>
    <col min="22" max="22" width="9.710937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188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28">
        <f>F9+G9</f>
        <v>225</v>
      </c>
      <c r="D9" s="34">
        <v>336</v>
      </c>
      <c r="E9" s="28">
        <v>265</v>
      </c>
      <c r="F9" s="28">
        <v>205</v>
      </c>
      <c r="G9" s="28">
        <v>20</v>
      </c>
      <c r="H9" s="26">
        <f>D9+E9</f>
        <v>601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36">
        <f>D9+I9+K9-M9-O9</f>
        <v>336</v>
      </c>
      <c r="R9" s="26">
        <f>E9+J9+L9+-N9-P9</f>
        <v>265</v>
      </c>
      <c r="S9" s="28">
        <f>F9</f>
        <v>205</v>
      </c>
      <c r="T9" s="28">
        <f>G9</f>
        <v>20</v>
      </c>
      <c r="U9" s="16">
        <f>S9+T9</f>
        <v>225</v>
      </c>
      <c r="V9" s="16">
        <f>Q9+R9</f>
        <v>601</v>
      </c>
    </row>
    <row r="10" spans="1:22" x14ac:dyDescent="0.25">
      <c r="A10" s="15" t="s">
        <v>27</v>
      </c>
      <c r="B10" s="5" t="s">
        <v>28</v>
      </c>
      <c r="C10" s="29">
        <f t="shared" ref="C10:C18" si="0">F10+G10</f>
        <v>152</v>
      </c>
      <c r="D10" s="1">
        <v>237</v>
      </c>
      <c r="E10" s="29">
        <v>230</v>
      </c>
      <c r="F10" s="29">
        <v>136</v>
      </c>
      <c r="G10" s="29">
        <v>16</v>
      </c>
      <c r="H10" s="16">
        <f t="shared" ref="H10:H18" si="1">D10+E10</f>
        <v>467</v>
      </c>
      <c r="I10" s="16">
        <v>1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37">
        <f t="shared" ref="Q10:Q18" si="2">D10+I10+K10-M10-O10</f>
        <v>238</v>
      </c>
      <c r="R10" s="16">
        <f t="shared" ref="R10:R18" si="3">E10+J10+L10+-N10-P10</f>
        <v>230</v>
      </c>
      <c r="S10" s="29">
        <f t="shared" ref="S10:S18" si="4">F10</f>
        <v>136</v>
      </c>
      <c r="T10" s="29">
        <f t="shared" ref="T10:T18" si="5">G10</f>
        <v>16</v>
      </c>
      <c r="U10" s="16">
        <f t="shared" ref="U10:U18" si="6">S10+T10</f>
        <v>152</v>
      </c>
      <c r="V10" s="16">
        <f t="shared" ref="V10:V18" si="7">Q10+R10</f>
        <v>468</v>
      </c>
    </row>
    <row r="11" spans="1:22" x14ac:dyDescent="0.25">
      <c r="A11" s="15" t="s">
        <v>29</v>
      </c>
      <c r="B11" s="5" t="s">
        <v>30</v>
      </c>
      <c r="C11" s="29">
        <f t="shared" si="0"/>
        <v>106</v>
      </c>
      <c r="D11" s="1">
        <v>214</v>
      </c>
      <c r="E11" s="29">
        <v>173</v>
      </c>
      <c r="F11" s="29">
        <v>103</v>
      </c>
      <c r="G11" s="29">
        <v>3</v>
      </c>
      <c r="H11" s="16">
        <f t="shared" si="1"/>
        <v>387</v>
      </c>
      <c r="I11" s="16">
        <v>0</v>
      </c>
      <c r="J11" s="16">
        <v>1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37">
        <f t="shared" si="2"/>
        <v>214</v>
      </c>
      <c r="R11" s="16">
        <f t="shared" si="3"/>
        <v>174</v>
      </c>
      <c r="S11" s="29">
        <f t="shared" si="4"/>
        <v>103</v>
      </c>
      <c r="T11" s="29">
        <f t="shared" si="5"/>
        <v>3</v>
      </c>
      <c r="U11" s="16">
        <f t="shared" si="6"/>
        <v>106</v>
      </c>
      <c r="V11" s="16">
        <f t="shared" si="7"/>
        <v>388</v>
      </c>
    </row>
    <row r="12" spans="1:22" x14ac:dyDescent="0.25">
      <c r="A12" s="15" t="s">
        <v>31</v>
      </c>
      <c r="B12" s="5" t="s">
        <v>32</v>
      </c>
      <c r="C12" s="29">
        <f t="shared" si="0"/>
        <v>95</v>
      </c>
      <c r="D12" s="1">
        <v>174</v>
      </c>
      <c r="E12" s="29">
        <v>171</v>
      </c>
      <c r="F12" s="29">
        <v>85</v>
      </c>
      <c r="G12" s="29">
        <v>10</v>
      </c>
      <c r="H12" s="16">
        <f t="shared" si="1"/>
        <v>345</v>
      </c>
      <c r="I12" s="16">
        <v>0</v>
      </c>
      <c r="J12" s="16">
        <v>0</v>
      </c>
      <c r="K12" s="16">
        <v>0</v>
      </c>
      <c r="L12" s="16">
        <v>1</v>
      </c>
      <c r="M12" s="16">
        <v>0</v>
      </c>
      <c r="N12" s="16">
        <v>0</v>
      </c>
      <c r="O12" s="16">
        <v>0</v>
      </c>
      <c r="P12" s="16">
        <v>0</v>
      </c>
      <c r="Q12" s="37">
        <f t="shared" si="2"/>
        <v>174</v>
      </c>
      <c r="R12" s="16">
        <f t="shared" si="3"/>
        <v>172</v>
      </c>
      <c r="S12" s="29">
        <f t="shared" si="4"/>
        <v>85</v>
      </c>
      <c r="T12" s="29">
        <f t="shared" si="5"/>
        <v>10</v>
      </c>
      <c r="U12" s="16">
        <f t="shared" si="6"/>
        <v>95</v>
      </c>
      <c r="V12" s="16">
        <f t="shared" si="7"/>
        <v>346</v>
      </c>
    </row>
    <row r="13" spans="1:22" x14ac:dyDescent="0.25">
      <c r="A13" s="15" t="s">
        <v>33</v>
      </c>
      <c r="B13" s="5" t="s">
        <v>34</v>
      </c>
      <c r="C13" s="29">
        <f t="shared" si="0"/>
        <v>116</v>
      </c>
      <c r="D13" s="1">
        <v>156</v>
      </c>
      <c r="E13" s="29">
        <v>127</v>
      </c>
      <c r="F13" s="29">
        <v>101</v>
      </c>
      <c r="G13" s="29">
        <v>15</v>
      </c>
      <c r="H13" s="16">
        <f t="shared" si="1"/>
        <v>283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37">
        <f t="shared" si="2"/>
        <v>156</v>
      </c>
      <c r="R13" s="16">
        <f t="shared" si="3"/>
        <v>127</v>
      </c>
      <c r="S13" s="29">
        <f t="shared" si="4"/>
        <v>101</v>
      </c>
      <c r="T13" s="29">
        <f t="shared" si="5"/>
        <v>15</v>
      </c>
      <c r="U13" s="16">
        <f t="shared" si="6"/>
        <v>116</v>
      </c>
      <c r="V13" s="16">
        <f t="shared" si="7"/>
        <v>283</v>
      </c>
    </row>
    <row r="14" spans="1:22" x14ac:dyDescent="0.25">
      <c r="A14" s="15" t="s">
        <v>35</v>
      </c>
      <c r="B14" s="5" t="s">
        <v>36</v>
      </c>
      <c r="C14" s="29">
        <f t="shared" si="0"/>
        <v>112</v>
      </c>
      <c r="D14" s="1">
        <v>157</v>
      </c>
      <c r="E14" s="29">
        <v>173</v>
      </c>
      <c r="F14" s="29">
        <v>97</v>
      </c>
      <c r="G14" s="29">
        <v>15</v>
      </c>
      <c r="H14" s="16">
        <f t="shared" si="1"/>
        <v>330</v>
      </c>
      <c r="I14" s="16">
        <v>2</v>
      </c>
      <c r="J14" s="16">
        <v>0</v>
      </c>
      <c r="K14" s="16">
        <v>1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37">
        <f t="shared" si="2"/>
        <v>160</v>
      </c>
      <c r="R14" s="16">
        <f t="shared" si="3"/>
        <v>173</v>
      </c>
      <c r="S14" s="29">
        <f t="shared" si="4"/>
        <v>97</v>
      </c>
      <c r="T14" s="29">
        <f t="shared" si="5"/>
        <v>15</v>
      </c>
      <c r="U14" s="16">
        <f t="shared" si="6"/>
        <v>112</v>
      </c>
      <c r="V14" s="16">
        <f t="shared" si="7"/>
        <v>333</v>
      </c>
    </row>
    <row r="15" spans="1:22" x14ac:dyDescent="0.25">
      <c r="A15" s="15" t="s">
        <v>37</v>
      </c>
      <c r="B15" s="5" t="s">
        <v>38</v>
      </c>
      <c r="C15" s="29">
        <f t="shared" si="0"/>
        <v>112</v>
      </c>
      <c r="D15" s="1">
        <v>183</v>
      </c>
      <c r="E15" s="29">
        <v>191</v>
      </c>
      <c r="F15" s="29">
        <v>105</v>
      </c>
      <c r="G15" s="29">
        <v>7</v>
      </c>
      <c r="H15" s="16">
        <f t="shared" si="1"/>
        <v>374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37">
        <f t="shared" si="2"/>
        <v>183</v>
      </c>
      <c r="R15" s="16">
        <f t="shared" si="3"/>
        <v>191</v>
      </c>
      <c r="S15" s="29">
        <f t="shared" si="4"/>
        <v>105</v>
      </c>
      <c r="T15" s="29">
        <f t="shared" si="5"/>
        <v>7</v>
      </c>
      <c r="U15" s="16">
        <f t="shared" si="6"/>
        <v>112</v>
      </c>
      <c r="V15" s="16">
        <f t="shared" si="7"/>
        <v>374</v>
      </c>
    </row>
    <row r="16" spans="1:22" x14ac:dyDescent="0.25">
      <c r="A16" s="15" t="s">
        <v>39</v>
      </c>
      <c r="B16" s="5" t="s">
        <v>40</v>
      </c>
      <c r="C16" s="29">
        <f t="shared" si="0"/>
        <v>124</v>
      </c>
      <c r="D16" s="1">
        <v>202</v>
      </c>
      <c r="E16" s="29">
        <v>202</v>
      </c>
      <c r="F16" s="29">
        <v>111</v>
      </c>
      <c r="G16" s="29">
        <v>13</v>
      </c>
      <c r="H16" s="16">
        <f t="shared" si="1"/>
        <v>404</v>
      </c>
      <c r="I16" s="16">
        <v>0</v>
      </c>
      <c r="J16" s="16">
        <v>1</v>
      </c>
      <c r="K16" s="16">
        <v>1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37">
        <f t="shared" si="2"/>
        <v>203</v>
      </c>
      <c r="R16" s="16">
        <f t="shared" si="3"/>
        <v>203</v>
      </c>
      <c r="S16" s="29">
        <f t="shared" si="4"/>
        <v>111</v>
      </c>
      <c r="T16" s="29">
        <f t="shared" si="5"/>
        <v>13</v>
      </c>
      <c r="U16" s="16">
        <f t="shared" si="6"/>
        <v>124</v>
      </c>
      <c r="V16" s="16">
        <f t="shared" si="7"/>
        <v>406</v>
      </c>
    </row>
    <row r="17" spans="1:22" x14ac:dyDescent="0.25">
      <c r="A17" s="15" t="s">
        <v>41</v>
      </c>
      <c r="B17" s="5" t="s">
        <v>42</v>
      </c>
      <c r="C17" s="29">
        <f t="shared" si="0"/>
        <v>128</v>
      </c>
      <c r="D17" s="1">
        <v>206</v>
      </c>
      <c r="E17" s="29">
        <v>195</v>
      </c>
      <c r="F17" s="29">
        <v>116</v>
      </c>
      <c r="G17" s="29">
        <v>12</v>
      </c>
      <c r="H17" s="16">
        <f t="shared" si="1"/>
        <v>401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37">
        <f t="shared" si="2"/>
        <v>206</v>
      </c>
      <c r="R17" s="16">
        <f t="shared" si="3"/>
        <v>195</v>
      </c>
      <c r="S17" s="29">
        <f t="shared" si="4"/>
        <v>116</v>
      </c>
      <c r="T17" s="29">
        <f t="shared" si="5"/>
        <v>12</v>
      </c>
      <c r="U17" s="16">
        <f t="shared" si="6"/>
        <v>128</v>
      </c>
      <c r="V17" s="16">
        <f t="shared" si="7"/>
        <v>401</v>
      </c>
    </row>
    <row r="18" spans="1:22" x14ac:dyDescent="0.25">
      <c r="A18" s="15" t="s">
        <v>43</v>
      </c>
      <c r="B18" s="5" t="s">
        <v>44</v>
      </c>
      <c r="C18" s="9">
        <f t="shared" si="0"/>
        <v>70</v>
      </c>
      <c r="D18" s="35">
        <v>110</v>
      </c>
      <c r="E18" s="9">
        <v>102</v>
      </c>
      <c r="F18" s="9">
        <v>66</v>
      </c>
      <c r="G18" s="9">
        <v>4</v>
      </c>
      <c r="H18" s="27">
        <f t="shared" si="1"/>
        <v>212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38">
        <f t="shared" si="2"/>
        <v>110</v>
      </c>
      <c r="R18" s="27">
        <f t="shared" si="3"/>
        <v>102</v>
      </c>
      <c r="S18" s="9">
        <f t="shared" si="4"/>
        <v>66</v>
      </c>
      <c r="T18" s="9">
        <f t="shared" si="5"/>
        <v>4</v>
      </c>
      <c r="U18" s="16">
        <f t="shared" si="6"/>
        <v>70</v>
      </c>
      <c r="V18" s="16">
        <f t="shared" si="7"/>
        <v>212</v>
      </c>
    </row>
    <row r="19" spans="1:22" x14ac:dyDescent="0.25">
      <c r="A19" s="76" t="s">
        <v>14</v>
      </c>
      <c r="B19" s="77"/>
      <c r="C19" s="20">
        <f>C9+C10+C11+C12+C13+C14+C15+C16+C17+C18</f>
        <v>1240</v>
      </c>
      <c r="D19" s="20">
        <f t="shared" ref="D19:V19" si="8">D9+D10+D11+D12+D13+D14+D15+D16+D17+D18</f>
        <v>1975</v>
      </c>
      <c r="E19" s="20">
        <f t="shared" si="8"/>
        <v>1829</v>
      </c>
      <c r="F19" s="20">
        <f t="shared" si="8"/>
        <v>1125</v>
      </c>
      <c r="G19" s="20">
        <f t="shared" si="8"/>
        <v>115</v>
      </c>
      <c r="H19" s="20">
        <f t="shared" si="8"/>
        <v>3804</v>
      </c>
      <c r="I19" s="20">
        <f t="shared" si="8"/>
        <v>3</v>
      </c>
      <c r="J19" s="20">
        <f t="shared" si="8"/>
        <v>2</v>
      </c>
      <c r="K19" s="20">
        <f t="shared" si="8"/>
        <v>2</v>
      </c>
      <c r="L19" s="20">
        <f t="shared" si="8"/>
        <v>1</v>
      </c>
      <c r="M19" s="20">
        <f t="shared" si="8"/>
        <v>0</v>
      </c>
      <c r="N19" s="20">
        <f t="shared" si="8"/>
        <v>0</v>
      </c>
      <c r="O19" s="20">
        <f t="shared" si="8"/>
        <v>0</v>
      </c>
      <c r="P19" s="20">
        <f t="shared" si="8"/>
        <v>0</v>
      </c>
      <c r="Q19" s="20">
        <f t="shared" si="8"/>
        <v>1980</v>
      </c>
      <c r="R19" s="20">
        <f t="shared" si="8"/>
        <v>1832</v>
      </c>
      <c r="S19" s="20">
        <f t="shared" si="8"/>
        <v>1125</v>
      </c>
      <c r="T19" s="20">
        <f t="shared" si="8"/>
        <v>115</v>
      </c>
      <c r="U19" s="20">
        <f t="shared" si="8"/>
        <v>1240</v>
      </c>
      <c r="V19" s="20">
        <f t="shared" si="8"/>
        <v>3812</v>
      </c>
    </row>
    <row r="22" spans="1:22" x14ac:dyDescent="0.25">
      <c r="M22" s="75" t="s">
        <v>189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162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163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173</v>
      </c>
      <c r="M27" s="75" t="s">
        <v>164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  <mergeCell ref="M27:U27"/>
    <mergeCell ref="O6:P6"/>
    <mergeCell ref="A19:B19"/>
    <mergeCell ref="M22:U22"/>
    <mergeCell ref="M23:U23"/>
    <mergeCell ref="M26:U26"/>
  </mergeCells>
  <pageMargins left="0.70866141732283472" right="0.70866141732283472" top="0.74803149606299213" bottom="0.74803149606299213" header="0.31496062992125984" footer="0.31496062992125984"/>
  <pageSetup paperSize="5" orientation="portrait" horizontalDpi="0" verticalDpi="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615DA-0CB5-46A0-AD20-8E881EC2F355}">
  <dimension ref="A1:V27"/>
  <sheetViews>
    <sheetView workbookViewId="0">
      <selection activeCell="W31" sqref="W31"/>
    </sheetView>
  </sheetViews>
  <sheetFormatPr defaultRowHeight="15" x14ac:dyDescent="0.25"/>
  <cols>
    <col min="1" max="1" width="4.5703125" customWidth="1"/>
    <col min="2" max="2" width="5" customWidth="1"/>
    <col min="3" max="7" width="6.5703125" customWidth="1"/>
    <col min="8" max="8" width="9.42578125" customWidth="1"/>
    <col min="9" max="21" width="6.5703125" customWidth="1"/>
    <col min="22" max="22" width="9.710937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191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28">
        <f>F9+G9</f>
        <v>225</v>
      </c>
      <c r="D9" s="34">
        <v>336</v>
      </c>
      <c r="E9" s="28">
        <v>265</v>
      </c>
      <c r="F9" s="28">
        <v>205</v>
      </c>
      <c r="G9" s="28">
        <v>20</v>
      </c>
      <c r="H9" s="26">
        <f>D9+E9</f>
        <v>601</v>
      </c>
      <c r="I9" s="26">
        <v>1</v>
      </c>
      <c r="J9" s="26">
        <v>0</v>
      </c>
      <c r="K9" s="26">
        <v>0</v>
      </c>
      <c r="L9" s="26">
        <v>0</v>
      </c>
      <c r="M9" s="26">
        <v>1</v>
      </c>
      <c r="N9" s="26">
        <v>0</v>
      </c>
      <c r="O9" s="26">
        <v>0</v>
      </c>
      <c r="P9" s="26">
        <v>0</v>
      </c>
      <c r="Q9" s="36">
        <f>D9+I9+K9-M9-O9</f>
        <v>336</v>
      </c>
      <c r="R9" s="26">
        <f>E9+J9+L9-N9-P9</f>
        <v>265</v>
      </c>
      <c r="S9" s="28">
        <f>F9</f>
        <v>205</v>
      </c>
      <c r="T9" s="28">
        <f>G9</f>
        <v>20</v>
      </c>
      <c r="U9" s="26">
        <f>S9+T9</f>
        <v>225</v>
      </c>
      <c r="V9" s="26">
        <f>Q9+R9</f>
        <v>601</v>
      </c>
    </row>
    <row r="10" spans="1:22" x14ac:dyDescent="0.25">
      <c r="A10" s="15" t="s">
        <v>27</v>
      </c>
      <c r="B10" s="5" t="s">
        <v>28</v>
      </c>
      <c r="C10" s="29">
        <f t="shared" ref="C10:C18" si="0">F10+G10</f>
        <v>152</v>
      </c>
      <c r="D10" s="1">
        <v>238</v>
      </c>
      <c r="E10" s="29">
        <v>230</v>
      </c>
      <c r="F10" s="29">
        <v>136</v>
      </c>
      <c r="G10" s="29">
        <v>16</v>
      </c>
      <c r="H10" s="16">
        <f t="shared" ref="H10:H18" si="1">D10+E10</f>
        <v>468</v>
      </c>
      <c r="I10" s="16">
        <v>0</v>
      </c>
      <c r="J10" s="16">
        <v>1</v>
      </c>
      <c r="K10" s="16">
        <v>0</v>
      </c>
      <c r="L10" s="16">
        <v>0</v>
      </c>
      <c r="M10" s="16">
        <v>0</v>
      </c>
      <c r="N10" s="16">
        <v>0</v>
      </c>
      <c r="O10" s="16">
        <v>1</v>
      </c>
      <c r="P10" s="16">
        <v>0</v>
      </c>
      <c r="Q10" s="37">
        <f t="shared" ref="Q10:Q18" si="2">D10+I10+K10-M10-O10</f>
        <v>237</v>
      </c>
      <c r="R10" s="16">
        <f t="shared" ref="R10:R18" si="3">E10+J10+L10-N10-P10</f>
        <v>231</v>
      </c>
      <c r="S10" s="29">
        <f t="shared" ref="S10:S18" si="4">F10</f>
        <v>136</v>
      </c>
      <c r="T10" s="29">
        <f t="shared" ref="T10:T18" si="5">G10</f>
        <v>16</v>
      </c>
      <c r="U10" s="16">
        <f t="shared" ref="U10:U18" si="6">S10+T10</f>
        <v>152</v>
      </c>
      <c r="V10" s="16">
        <f t="shared" ref="V10:V18" si="7">Q10+R10</f>
        <v>468</v>
      </c>
    </row>
    <row r="11" spans="1:22" x14ac:dyDescent="0.25">
      <c r="A11" s="15" t="s">
        <v>29</v>
      </c>
      <c r="B11" s="5" t="s">
        <v>30</v>
      </c>
      <c r="C11" s="29">
        <f t="shared" si="0"/>
        <v>106</v>
      </c>
      <c r="D11" s="1">
        <v>214</v>
      </c>
      <c r="E11" s="29">
        <v>174</v>
      </c>
      <c r="F11" s="29">
        <v>103</v>
      </c>
      <c r="G11" s="29">
        <v>3</v>
      </c>
      <c r="H11" s="16">
        <f t="shared" si="1"/>
        <v>388</v>
      </c>
      <c r="I11" s="16">
        <v>0</v>
      </c>
      <c r="J11" s="16">
        <v>1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37">
        <f t="shared" si="2"/>
        <v>214</v>
      </c>
      <c r="R11" s="16">
        <f t="shared" si="3"/>
        <v>175</v>
      </c>
      <c r="S11" s="29">
        <f t="shared" si="4"/>
        <v>103</v>
      </c>
      <c r="T11" s="29">
        <f t="shared" si="5"/>
        <v>3</v>
      </c>
      <c r="U11" s="16">
        <f t="shared" si="6"/>
        <v>106</v>
      </c>
      <c r="V11" s="16">
        <f t="shared" si="7"/>
        <v>389</v>
      </c>
    </row>
    <row r="12" spans="1:22" x14ac:dyDescent="0.25">
      <c r="A12" s="15" t="s">
        <v>31</v>
      </c>
      <c r="B12" s="5" t="s">
        <v>32</v>
      </c>
      <c r="C12" s="29">
        <f t="shared" si="0"/>
        <v>95</v>
      </c>
      <c r="D12" s="1">
        <v>174</v>
      </c>
      <c r="E12" s="29">
        <v>172</v>
      </c>
      <c r="F12" s="29">
        <v>85</v>
      </c>
      <c r="G12" s="29">
        <v>10</v>
      </c>
      <c r="H12" s="16">
        <f t="shared" si="1"/>
        <v>346</v>
      </c>
      <c r="I12" s="16">
        <v>2</v>
      </c>
      <c r="J12" s="16">
        <v>0</v>
      </c>
      <c r="K12" s="16">
        <v>0</v>
      </c>
      <c r="L12" s="16">
        <v>0</v>
      </c>
      <c r="M12" s="16">
        <v>0</v>
      </c>
      <c r="N12" s="16">
        <v>1</v>
      </c>
      <c r="O12" s="16">
        <v>0</v>
      </c>
      <c r="P12" s="16">
        <v>0</v>
      </c>
      <c r="Q12" s="37">
        <f t="shared" si="2"/>
        <v>176</v>
      </c>
      <c r="R12" s="16">
        <f t="shared" si="3"/>
        <v>171</v>
      </c>
      <c r="S12" s="29">
        <f t="shared" si="4"/>
        <v>85</v>
      </c>
      <c r="T12" s="29">
        <f t="shared" si="5"/>
        <v>10</v>
      </c>
      <c r="U12" s="16">
        <f t="shared" si="6"/>
        <v>95</v>
      </c>
      <c r="V12" s="16">
        <f t="shared" si="7"/>
        <v>347</v>
      </c>
    </row>
    <row r="13" spans="1:22" x14ac:dyDescent="0.25">
      <c r="A13" s="15" t="s">
        <v>33</v>
      </c>
      <c r="B13" s="5" t="s">
        <v>34</v>
      </c>
      <c r="C13" s="29">
        <f t="shared" si="0"/>
        <v>116</v>
      </c>
      <c r="D13" s="1">
        <v>156</v>
      </c>
      <c r="E13" s="29">
        <v>127</v>
      </c>
      <c r="F13" s="29">
        <v>101</v>
      </c>
      <c r="G13" s="29">
        <v>15</v>
      </c>
      <c r="H13" s="16">
        <f t="shared" si="1"/>
        <v>283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37">
        <f t="shared" si="2"/>
        <v>156</v>
      </c>
      <c r="R13" s="16">
        <f t="shared" si="3"/>
        <v>127</v>
      </c>
      <c r="S13" s="29">
        <f t="shared" si="4"/>
        <v>101</v>
      </c>
      <c r="T13" s="29">
        <f t="shared" si="5"/>
        <v>15</v>
      </c>
      <c r="U13" s="16">
        <f t="shared" si="6"/>
        <v>116</v>
      </c>
      <c r="V13" s="16">
        <f t="shared" si="7"/>
        <v>283</v>
      </c>
    </row>
    <row r="14" spans="1:22" x14ac:dyDescent="0.25">
      <c r="A14" s="15" t="s">
        <v>35</v>
      </c>
      <c r="B14" s="5" t="s">
        <v>36</v>
      </c>
      <c r="C14" s="29">
        <f t="shared" si="0"/>
        <v>112</v>
      </c>
      <c r="D14" s="1">
        <v>160</v>
      </c>
      <c r="E14" s="29">
        <v>173</v>
      </c>
      <c r="F14" s="29">
        <v>97</v>
      </c>
      <c r="G14" s="29">
        <v>15</v>
      </c>
      <c r="H14" s="16">
        <f t="shared" si="1"/>
        <v>333</v>
      </c>
      <c r="I14" s="16">
        <v>0</v>
      </c>
      <c r="J14" s="16">
        <v>1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37">
        <f t="shared" si="2"/>
        <v>160</v>
      </c>
      <c r="R14" s="16">
        <f t="shared" si="3"/>
        <v>174</v>
      </c>
      <c r="S14" s="29">
        <f t="shared" si="4"/>
        <v>97</v>
      </c>
      <c r="T14" s="29">
        <f t="shared" si="5"/>
        <v>15</v>
      </c>
      <c r="U14" s="16">
        <f t="shared" si="6"/>
        <v>112</v>
      </c>
      <c r="V14" s="16">
        <f t="shared" si="7"/>
        <v>334</v>
      </c>
    </row>
    <row r="15" spans="1:22" x14ac:dyDescent="0.25">
      <c r="A15" s="15" t="s">
        <v>37</v>
      </c>
      <c r="B15" s="5" t="s">
        <v>38</v>
      </c>
      <c r="C15" s="29">
        <f t="shared" si="0"/>
        <v>112</v>
      </c>
      <c r="D15" s="1">
        <v>183</v>
      </c>
      <c r="E15" s="29">
        <v>191</v>
      </c>
      <c r="F15" s="29">
        <v>105</v>
      </c>
      <c r="G15" s="29">
        <v>7</v>
      </c>
      <c r="H15" s="16">
        <f t="shared" si="1"/>
        <v>374</v>
      </c>
      <c r="I15" s="16">
        <v>1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37">
        <f t="shared" si="2"/>
        <v>184</v>
      </c>
      <c r="R15" s="16">
        <f t="shared" si="3"/>
        <v>191</v>
      </c>
      <c r="S15" s="29">
        <f t="shared" si="4"/>
        <v>105</v>
      </c>
      <c r="T15" s="29">
        <f t="shared" si="5"/>
        <v>7</v>
      </c>
      <c r="U15" s="16">
        <f t="shared" si="6"/>
        <v>112</v>
      </c>
      <c r="V15" s="16">
        <f t="shared" si="7"/>
        <v>375</v>
      </c>
    </row>
    <row r="16" spans="1:22" x14ac:dyDescent="0.25">
      <c r="A16" s="15" t="s">
        <v>39</v>
      </c>
      <c r="B16" s="5" t="s">
        <v>40</v>
      </c>
      <c r="C16" s="29">
        <f t="shared" si="0"/>
        <v>124</v>
      </c>
      <c r="D16" s="1">
        <v>203</v>
      </c>
      <c r="E16" s="29">
        <v>203</v>
      </c>
      <c r="F16" s="29">
        <v>111</v>
      </c>
      <c r="G16" s="29">
        <v>13</v>
      </c>
      <c r="H16" s="16">
        <f t="shared" si="1"/>
        <v>406</v>
      </c>
      <c r="I16" s="16">
        <v>0</v>
      </c>
      <c r="J16" s="16">
        <v>1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37">
        <f t="shared" si="2"/>
        <v>203</v>
      </c>
      <c r="R16" s="16">
        <f t="shared" si="3"/>
        <v>204</v>
      </c>
      <c r="S16" s="29">
        <f t="shared" si="4"/>
        <v>111</v>
      </c>
      <c r="T16" s="29">
        <f t="shared" si="5"/>
        <v>13</v>
      </c>
      <c r="U16" s="16">
        <f t="shared" si="6"/>
        <v>124</v>
      </c>
      <c r="V16" s="16">
        <f t="shared" si="7"/>
        <v>407</v>
      </c>
    </row>
    <row r="17" spans="1:22" x14ac:dyDescent="0.25">
      <c r="A17" s="15" t="s">
        <v>41</v>
      </c>
      <c r="B17" s="5" t="s">
        <v>42</v>
      </c>
      <c r="C17" s="29">
        <f t="shared" si="0"/>
        <v>128</v>
      </c>
      <c r="D17" s="1">
        <v>206</v>
      </c>
      <c r="E17" s="29">
        <v>195</v>
      </c>
      <c r="F17" s="29">
        <v>116</v>
      </c>
      <c r="G17" s="29">
        <v>12</v>
      </c>
      <c r="H17" s="16">
        <f t="shared" si="1"/>
        <v>401</v>
      </c>
      <c r="I17" s="16">
        <v>1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37">
        <f t="shared" si="2"/>
        <v>207</v>
      </c>
      <c r="R17" s="16">
        <f t="shared" si="3"/>
        <v>195</v>
      </c>
      <c r="S17" s="29">
        <f t="shared" si="4"/>
        <v>116</v>
      </c>
      <c r="T17" s="29">
        <f t="shared" si="5"/>
        <v>12</v>
      </c>
      <c r="U17" s="16">
        <f t="shared" si="6"/>
        <v>128</v>
      </c>
      <c r="V17" s="16">
        <f t="shared" si="7"/>
        <v>402</v>
      </c>
    </row>
    <row r="18" spans="1:22" x14ac:dyDescent="0.25">
      <c r="A18" s="15" t="s">
        <v>43</v>
      </c>
      <c r="B18" s="5" t="s">
        <v>44</v>
      </c>
      <c r="C18" s="9">
        <f t="shared" si="0"/>
        <v>70</v>
      </c>
      <c r="D18" s="35">
        <v>110</v>
      </c>
      <c r="E18" s="9">
        <v>102</v>
      </c>
      <c r="F18" s="9">
        <v>66</v>
      </c>
      <c r="G18" s="9">
        <v>4</v>
      </c>
      <c r="H18" s="27">
        <f t="shared" si="1"/>
        <v>212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38">
        <f t="shared" si="2"/>
        <v>110</v>
      </c>
      <c r="R18" s="27">
        <f t="shared" si="3"/>
        <v>102</v>
      </c>
      <c r="S18" s="9">
        <f t="shared" si="4"/>
        <v>66</v>
      </c>
      <c r="T18" s="9">
        <f t="shared" si="5"/>
        <v>4</v>
      </c>
      <c r="U18" s="27">
        <f t="shared" si="6"/>
        <v>70</v>
      </c>
      <c r="V18" s="27">
        <f t="shared" si="7"/>
        <v>212</v>
      </c>
    </row>
    <row r="19" spans="1:22" x14ac:dyDescent="0.25">
      <c r="A19" s="76" t="s">
        <v>14</v>
      </c>
      <c r="B19" s="77"/>
      <c r="C19" s="20">
        <f>C9+C10+C11+C12+C13+C14+C15+C16+C17+C18</f>
        <v>1240</v>
      </c>
      <c r="D19" s="20">
        <f t="shared" ref="D19:V19" si="8">D9+D10+D11+D12+D13+D14+D15+D16+D17+D18</f>
        <v>1980</v>
      </c>
      <c r="E19" s="20">
        <f t="shared" si="8"/>
        <v>1832</v>
      </c>
      <c r="F19" s="20">
        <f t="shared" si="8"/>
        <v>1125</v>
      </c>
      <c r="G19" s="20">
        <f t="shared" si="8"/>
        <v>115</v>
      </c>
      <c r="H19" s="20">
        <f t="shared" si="8"/>
        <v>3812</v>
      </c>
      <c r="I19" s="20">
        <f t="shared" si="8"/>
        <v>5</v>
      </c>
      <c r="J19" s="20">
        <f t="shared" si="8"/>
        <v>4</v>
      </c>
      <c r="K19" s="20">
        <f t="shared" si="8"/>
        <v>0</v>
      </c>
      <c r="L19" s="20">
        <f t="shared" si="8"/>
        <v>0</v>
      </c>
      <c r="M19" s="20">
        <f t="shared" si="8"/>
        <v>1</v>
      </c>
      <c r="N19" s="20">
        <f t="shared" si="8"/>
        <v>1</v>
      </c>
      <c r="O19" s="20">
        <f t="shared" si="8"/>
        <v>1</v>
      </c>
      <c r="P19" s="20">
        <f t="shared" si="8"/>
        <v>0</v>
      </c>
      <c r="Q19" s="20">
        <f t="shared" si="8"/>
        <v>1983</v>
      </c>
      <c r="R19" s="20">
        <f t="shared" si="8"/>
        <v>1835</v>
      </c>
      <c r="S19" s="20">
        <f t="shared" si="8"/>
        <v>1125</v>
      </c>
      <c r="T19" s="20">
        <f t="shared" si="8"/>
        <v>115</v>
      </c>
      <c r="U19" s="20">
        <f t="shared" si="8"/>
        <v>1240</v>
      </c>
      <c r="V19" s="20">
        <f t="shared" si="8"/>
        <v>3818</v>
      </c>
    </row>
    <row r="22" spans="1:22" x14ac:dyDescent="0.25">
      <c r="M22" s="75" t="s">
        <v>190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162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163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173</v>
      </c>
      <c r="M27" s="75" t="s">
        <v>164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M27:U27"/>
    <mergeCell ref="O6:P6"/>
    <mergeCell ref="A19:B19"/>
    <mergeCell ref="M22:U22"/>
    <mergeCell ref="M23:U23"/>
    <mergeCell ref="M26:U26"/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5" orientation="portrait" horizontalDpi="0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BF55C-9F3F-4277-861E-818721DB1F06}">
  <dimension ref="A1:V27"/>
  <sheetViews>
    <sheetView workbookViewId="0">
      <selection activeCell="AD14" sqref="AD14"/>
    </sheetView>
  </sheetViews>
  <sheetFormatPr defaultRowHeight="15" x14ac:dyDescent="0.25"/>
  <cols>
    <col min="1" max="1" width="4.7109375" customWidth="1"/>
    <col min="2" max="2" width="6.140625" customWidth="1"/>
    <col min="3" max="7" width="6.42578125" customWidth="1"/>
    <col min="8" max="8" width="8.42578125" customWidth="1"/>
    <col min="9" max="21" width="6.42578125" customWidth="1"/>
    <col min="22" max="22" width="8.570312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192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28">
        <f>F9+G9</f>
        <v>225</v>
      </c>
      <c r="D9" s="34">
        <v>336</v>
      </c>
      <c r="E9" s="28">
        <v>265</v>
      </c>
      <c r="F9" s="28">
        <v>205</v>
      </c>
      <c r="G9" s="28">
        <v>20</v>
      </c>
      <c r="H9" s="26">
        <f>D9+E9</f>
        <v>601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36">
        <f>D9+I9+K9-M9-O9</f>
        <v>336</v>
      </c>
      <c r="R9" s="26">
        <f>E9+J9+L9-N9-P9</f>
        <v>265</v>
      </c>
      <c r="S9" s="28">
        <f>F9</f>
        <v>205</v>
      </c>
      <c r="T9" s="28">
        <f>G9</f>
        <v>20</v>
      </c>
      <c r="U9" s="26">
        <f>S9+T9</f>
        <v>225</v>
      </c>
      <c r="V9" s="26">
        <f>Q9+R9</f>
        <v>601</v>
      </c>
    </row>
    <row r="10" spans="1:22" x14ac:dyDescent="0.25">
      <c r="A10" s="15" t="s">
        <v>27</v>
      </c>
      <c r="B10" s="5" t="s">
        <v>28</v>
      </c>
      <c r="C10" s="29">
        <f t="shared" ref="C10:C18" si="0">F10+G10</f>
        <v>152</v>
      </c>
      <c r="D10" s="1">
        <v>237</v>
      </c>
      <c r="E10" s="29">
        <v>231</v>
      </c>
      <c r="F10" s="29">
        <v>136</v>
      </c>
      <c r="G10" s="29">
        <v>16</v>
      </c>
      <c r="H10" s="16">
        <f t="shared" ref="H10:H18" si="1">D10+E10</f>
        <v>468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37">
        <f t="shared" ref="Q10:Q18" si="2">D10+I10+K10-M10-O10</f>
        <v>237</v>
      </c>
      <c r="R10" s="16">
        <f t="shared" ref="R10:R18" si="3">E10+J10+L10-N10-P10</f>
        <v>231</v>
      </c>
      <c r="S10" s="29">
        <f t="shared" ref="S10:S18" si="4">F10</f>
        <v>136</v>
      </c>
      <c r="T10" s="29">
        <f t="shared" ref="T10:T18" si="5">G10</f>
        <v>16</v>
      </c>
      <c r="U10" s="16">
        <f t="shared" ref="U10:U18" si="6">S10+T10</f>
        <v>152</v>
      </c>
      <c r="V10" s="16">
        <f t="shared" ref="V10:V18" si="7">Q10+R10</f>
        <v>468</v>
      </c>
    </row>
    <row r="11" spans="1:22" x14ac:dyDescent="0.25">
      <c r="A11" s="15" t="s">
        <v>29</v>
      </c>
      <c r="B11" s="5" t="s">
        <v>30</v>
      </c>
      <c r="C11" s="29">
        <f t="shared" si="0"/>
        <v>106</v>
      </c>
      <c r="D11" s="1">
        <v>214</v>
      </c>
      <c r="E11" s="29">
        <v>175</v>
      </c>
      <c r="F11" s="29">
        <v>103</v>
      </c>
      <c r="G11" s="29">
        <v>3</v>
      </c>
      <c r="H11" s="16">
        <f t="shared" si="1"/>
        <v>389</v>
      </c>
      <c r="I11" s="16">
        <v>1</v>
      </c>
      <c r="J11" s="16">
        <v>0</v>
      </c>
      <c r="K11" s="16">
        <v>0</v>
      </c>
      <c r="L11" s="16">
        <v>0</v>
      </c>
      <c r="M11" s="16">
        <v>1</v>
      </c>
      <c r="N11" s="16">
        <v>0</v>
      </c>
      <c r="O11" s="16">
        <v>0</v>
      </c>
      <c r="P11" s="16">
        <v>0</v>
      </c>
      <c r="Q11" s="37">
        <f t="shared" si="2"/>
        <v>214</v>
      </c>
      <c r="R11" s="16">
        <f t="shared" si="3"/>
        <v>175</v>
      </c>
      <c r="S11" s="29">
        <f t="shared" si="4"/>
        <v>103</v>
      </c>
      <c r="T11" s="29">
        <f t="shared" si="5"/>
        <v>3</v>
      </c>
      <c r="U11" s="16">
        <f t="shared" si="6"/>
        <v>106</v>
      </c>
      <c r="V11" s="16">
        <f t="shared" si="7"/>
        <v>389</v>
      </c>
    </row>
    <row r="12" spans="1:22" x14ac:dyDescent="0.25">
      <c r="A12" s="15" t="s">
        <v>31</v>
      </c>
      <c r="B12" s="5" t="s">
        <v>32</v>
      </c>
      <c r="C12" s="29">
        <f t="shared" si="0"/>
        <v>95</v>
      </c>
      <c r="D12" s="1">
        <v>176</v>
      </c>
      <c r="E12" s="29">
        <v>171</v>
      </c>
      <c r="F12" s="29">
        <v>85</v>
      </c>
      <c r="G12" s="29">
        <v>10</v>
      </c>
      <c r="H12" s="16">
        <f t="shared" si="1"/>
        <v>347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1</v>
      </c>
      <c r="O12" s="16">
        <v>0</v>
      </c>
      <c r="P12" s="16">
        <v>0</v>
      </c>
      <c r="Q12" s="37">
        <f t="shared" si="2"/>
        <v>176</v>
      </c>
      <c r="R12" s="16">
        <f t="shared" si="3"/>
        <v>170</v>
      </c>
      <c r="S12" s="29">
        <f t="shared" si="4"/>
        <v>85</v>
      </c>
      <c r="T12" s="29">
        <f t="shared" si="5"/>
        <v>10</v>
      </c>
      <c r="U12" s="16">
        <f t="shared" si="6"/>
        <v>95</v>
      </c>
      <c r="V12" s="16">
        <f t="shared" si="7"/>
        <v>346</v>
      </c>
    </row>
    <row r="13" spans="1:22" x14ac:dyDescent="0.25">
      <c r="A13" s="15" t="s">
        <v>33</v>
      </c>
      <c r="B13" s="5" t="s">
        <v>34</v>
      </c>
      <c r="C13" s="29">
        <f t="shared" si="0"/>
        <v>116</v>
      </c>
      <c r="D13" s="1">
        <v>156</v>
      </c>
      <c r="E13" s="29">
        <v>127</v>
      </c>
      <c r="F13" s="29">
        <v>101</v>
      </c>
      <c r="G13" s="29">
        <v>15</v>
      </c>
      <c r="H13" s="16">
        <f t="shared" si="1"/>
        <v>283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37">
        <f t="shared" si="2"/>
        <v>156</v>
      </c>
      <c r="R13" s="16">
        <f t="shared" si="3"/>
        <v>127</v>
      </c>
      <c r="S13" s="29">
        <f t="shared" si="4"/>
        <v>101</v>
      </c>
      <c r="T13" s="29">
        <f t="shared" si="5"/>
        <v>15</v>
      </c>
      <c r="U13" s="16">
        <f t="shared" si="6"/>
        <v>116</v>
      </c>
      <c r="V13" s="16">
        <f t="shared" si="7"/>
        <v>283</v>
      </c>
    </row>
    <row r="14" spans="1:22" x14ac:dyDescent="0.25">
      <c r="A14" s="15" t="s">
        <v>35</v>
      </c>
      <c r="B14" s="5" t="s">
        <v>36</v>
      </c>
      <c r="C14" s="29">
        <f t="shared" si="0"/>
        <v>112</v>
      </c>
      <c r="D14" s="1">
        <v>160</v>
      </c>
      <c r="E14" s="29">
        <v>174</v>
      </c>
      <c r="F14" s="29">
        <v>97</v>
      </c>
      <c r="G14" s="29">
        <v>15</v>
      </c>
      <c r="H14" s="16">
        <f t="shared" si="1"/>
        <v>334</v>
      </c>
      <c r="I14" s="16">
        <v>0</v>
      </c>
      <c r="J14" s="16">
        <v>1</v>
      </c>
      <c r="K14" s="16">
        <v>0</v>
      </c>
      <c r="L14" s="16">
        <v>0</v>
      </c>
      <c r="M14" s="16">
        <v>1</v>
      </c>
      <c r="N14" s="16">
        <v>0</v>
      </c>
      <c r="O14" s="16">
        <v>0</v>
      </c>
      <c r="P14" s="16">
        <v>0</v>
      </c>
      <c r="Q14" s="37">
        <f t="shared" si="2"/>
        <v>159</v>
      </c>
      <c r="R14" s="16">
        <f t="shared" si="3"/>
        <v>175</v>
      </c>
      <c r="S14" s="29">
        <f t="shared" si="4"/>
        <v>97</v>
      </c>
      <c r="T14" s="29">
        <f t="shared" si="5"/>
        <v>15</v>
      </c>
      <c r="U14" s="16">
        <f t="shared" si="6"/>
        <v>112</v>
      </c>
      <c r="V14" s="16">
        <f t="shared" si="7"/>
        <v>334</v>
      </c>
    </row>
    <row r="15" spans="1:22" x14ac:dyDescent="0.25">
      <c r="A15" s="15" t="s">
        <v>37</v>
      </c>
      <c r="B15" s="5" t="s">
        <v>38</v>
      </c>
      <c r="C15" s="29">
        <f t="shared" si="0"/>
        <v>112</v>
      </c>
      <c r="D15" s="1">
        <v>184</v>
      </c>
      <c r="E15" s="29">
        <v>191</v>
      </c>
      <c r="F15" s="29">
        <v>105</v>
      </c>
      <c r="G15" s="29">
        <v>7</v>
      </c>
      <c r="H15" s="16">
        <f t="shared" si="1"/>
        <v>375</v>
      </c>
      <c r="I15" s="16">
        <v>0</v>
      </c>
      <c r="J15" s="16">
        <v>0</v>
      </c>
      <c r="K15" s="16">
        <v>0</v>
      </c>
      <c r="L15" s="16">
        <v>1</v>
      </c>
      <c r="M15" s="16">
        <v>0</v>
      </c>
      <c r="N15" s="16">
        <v>0</v>
      </c>
      <c r="O15" s="16">
        <v>0</v>
      </c>
      <c r="P15" s="16">
        <v>0</v>
      </c>
      <c r="Q15" s="37">
        <f t="shared" si="2"/>
        <v>184</v>
      </c>
      <c r="R15" s="16">
        <f t="shared" si="3"/>
        <v>192</v>
      </c>
      <c r="S15" s="29">
        <f t="shared" si="4"/>
        <v>105</v>
      </c>
      <c r="T15" s="29">
        <f t="shared" si="5"/>
        <v>7</v>
      </c>
      <c r="U15" s="16">
        <f t="shared" si="6"/>
        <v>112</v>
      </c>
      <c r="V15" s="16">
        <f t="shared" si="7"/>
        <v>376</v>
      </c>
    </row>
    <row r="16" spans="1:22" x14ac:dyDescent="0.25">
      <c r="A16" s="15" t="s">
        <v>39</v>
      </c>
      <c r="B16" s="5" t="s">
        <v>40</v>
      </c>
      <c r="C16" s="29">
        <f t="shared" si="0"/>
        <v>124</v>
      </c>
      <c r="D16" s="1">
        <v>203</v>
      </c>
      <c r="E16" s="29">
        <v>204</v>
      </c>
      <c r="F16" s="29">
        <v>111</v>
      </c>
      <c r="G16" s="29">
        <v>13</v>
      </c>
      <c r="H16" s="16">
        <f t="shared" si="1"/>
        <v>407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37">
        <f t="shared" si="2"/>
        <v>203</v>
      </c>
      <c r="R16" s="16">
        <f t="shared" si="3"/>
        <v>204</v>
      </c>
      <c r="S16" s="29">
        <f t="shared" si="4"/>
        <v>111</v>
      </c>
      <c r="T16" s="29">
        <f t="shared" si="5"/>
        <v>13</v>
      </c>
      <c r="U16" s="16">
        <f t="shared" si="6"/>
        <v>124</v>
      </c>
      <c r="V16" s="16">
        <f t="shared" si="7"/>
        <v>407</v>
      </c>
    </row>
    <row r="17" spans="1:22" x14ac:dyDescent="0.25">
      <c r="A17" s="15" t="s">
        <v>41</v>
      </c>
      <c r="B17" s="5" t="s">
        <v>42</v>
      </c>
      <c r="C17" s="29">
        <f t="shared" si="0"/>
        <v>128</v>
      </c>
      <c r="D17" s="1">
        <v>207</v>
      </c>
      <c r="E17" s="29">
        <v>195</v>
      </c>
      <c r="F17" s="29">
        <v>116</v>
      </c>
      <c r="G17" s="29">
        <v>12</v>
      </c>
      <c r="H17" s="16">
        <f t="shared" si="1"/>
        <v>402</v>
      </c>
      <c r="I17" s="16">
        <v>0</v>
      </c>
      <c r="J17" s="16">
        <v>1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37">
        <f t="shared" si="2"/>
        <v>207</v>
      </c>
      <c r="R17" s="16">
        <f t="shared" si="3"/>
        <v>196</v>
      </c>
      <c r="S17" s="29">
        <f t="shared" si="4"/>
        <v>116</v>
      </c>
      <c r="T17" s="29">
        <f t="shared" si="5"/>
        <v>12</v>
      </c>
      <c r="U17" s="16">
        <f t="shared" si="6"/>
        <v>128</v>
      </c>
      <c r="V17" s="16">
        <f t="shared" si="7"/>
        <v>403</v>
      </c>
    </row>
    <row r="18" spans="1:22" x14ac:dyDescent="0.25">
      <c r="A18" s="15" t="s">
        <v>43</v>
      </c>
      <c r="B18" s="5" t="s">
        <v>44</v>
      </c>
      <c r="C18" s="9">
        <f t="shared" si="0"/>
        <v>70</v>
      </c>
      <c r="D18" s="35">
        <v>110</v>
      </c>
      <c r="E18" s="9">
        <v>102</v>
      </c>
      <c r="F18" s="9">
        <v>66</v>
      </c>
      <c r="G18" s="9">
        <v>4</v>
      </c>
      <c r="H18" s="27">
        <f t="shared" si="1"/>
        <v>212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38">
        <f t="shared" si="2"/>
        <v>110</v>
      </c>
      <c r="R18" s="27">
        <f t="shared" si="3"/>
        <v>102</v>
      </c>
      <c r="S18" s="9">
        <f t="shared" si="4"/>
        <v>66</v>
      </c>
      <c r="T18" s="9">
        <f t="shared" si="5"/>
        <v>4</v>
      </c>
      <c r="U18" s="27">
        <f t="shared" si="6"/>
        <v>70</v>
      </c>
      <c r="V18" s="27">
        <f t="shared" si="7"/>
        <v>212</v>
      </c>
    </row>
    <row r="19" spans="1:22" x14ac:dyDescent="0.25">
      <c r="A19" s="76" t="s">
        <v>14</v>
      </c>
      <c r="B19" s="77"/>
      <c r="C19" s="20">
        <f>C9+C10+C11+C12+C13+C14+C15+C16+C17+C18</f>
        <v>1240</v>
      </c>
      <c r="D19" s="20">
        <f t="shared" ref="D19:V19" si="8">D9+D10+D11+D12+D13+D14+D15+D16+D17+D18</f>
        <v>1983</v>
      </c>
      <c r="E19" s="20">
        <f t="shared" si="8"/>
        <v>1835</v>
      </c>
      <c r="F19" s="20">
        <f t="shared" si="8"/>
        <v>1125</v>
      </c>
      <c r="G19" s="20">
        <f t="shared" si="8"/>
        <v>115</v>
      </c>
      <c r="H19" s="20">
        <f t="shared" si="8"/>
        <v>3818</v>
      </c>
      <c r="I19" s="20">
        <f t="shared" si="8"/>
        <v>1</v>
      </c>
      <c r="J19" s="20">
        <f t="shared" si="8"/>
        <v>2</v>
      </c>
      <c r="K19" s="20">
        <f t="shared" si="8"/>
        <v>0</v>
      </c>
      <c r="L19" s="20">
        <f t="shared" si="8"/>
        <v>1</v>
      </c>
      <c r="M19" s="20">
        <f t="shared" si="8"/>
        <v>2</v>
      </c>
      <c r="N19" s="20">
        <f t="shared" si="8"/>
        <v>1</v>
      </c>
      <c r="O19" s="20">
        <f t="shared" si="8"/>
        <v>0</v>
      </c>
      <c r="P19" s="20">
        <f t="shared" si="8"/>
        <v>0</v>
      </c>
      <c r="Q19" s="20">
        <f t="shared" si="8"/>
        <v>1982</v>
      </c>
      <c r="R19" s="20">
        <f t="shared" si="8"/>
        <v>1837</v>
      </c>
      <c r="S19" s="20">
        <f t="shared" si="8"/>
        <v>1125</v>
      </c>
      <c r="T19" s="20">
        <f t="shared" si="8"/>
        <v>115</v>
      </c>
      <c r="U19" s="20">
        <f t="shared" si="8"/>
        <v>1240</v>
      </c>
      <c r="V19" s="20">
        <f t="shared" si="8"/>
        <v>3819</v>
      </c>
    </row>
    <row r="22" spans="1:22" x14ac:dyDescent="0.25">
      <c r="M22" s="75" t="s">
        <v>193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162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163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173</v>
      </c>
      <c r="M27" s="75" t="s">
        <v>164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M27:U27"/>
    <mergeCell ref="O6:P6"/>
    <mergeCell ref="A19:B19"/>
    <mergeCell ref="M22:U22"/>
    <mergeCell ref="M23:U23"/>
    <mergeCell ref="M26:U26"/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5" orientation="portrait" horizontalDpi="0" verticalDpi="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2809D-FE75-44BA-86ED-DDC09B704ACF}">
  <dimension ref="A1:V27"/>
  <sheetViews>
    <sheetView workbookViewId="0">
      <selection activeCell="T9" sqref="T9:T18"/>
    </sheetView>
  </sheetViews>
  <sheetFormatPr defaultRowHeight="15" x14ac:dyDescent="0.25"/>
  <cols>
    <col min="1" max="1" width="4" customWidth="1"/>
    <col min="2" max="2" width="4.85546875" customWidth="1"/>
    <col min="3" max="7" width="5.85546875" customWidth="1"/>
    <col min="8" max="8" width="8.7109375" customWidth="1"/>
    <col min="9" max="21" width="5.85546875" customWidth="1"/>
    <col min="22" max="22" width="7.8554687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194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28">
        <f>F9+G9</f>
        <v>225</v>
      </c>
      <c r="D9" s="34">
        <v>336</v>
      </c>
      <c r="E9" s="28">
        <v>265</v>
      </c>
      <c r="F9" s="28">
        <v>205</v>
      </c>
      <c r="G9" s="28">
        <v>20</v>
      </c>
      <c r="H9" s="26">
        <f>D9+E9</f>
        <v>601</v>
      </c>
      <c r="I9" s="26">
        <v>1</v>
      </c>
      <c r="J9" s="26">
        <v>0</v>
      </c>
      <c r="K9" s="26">
        <v>0</v>
      </c>
      <c r="L9" s="26">
        <v>2</v>
      </c>
      <c r="M9" s="26">
        <v>0</v>
      </c>
      <c r="N9" s="26">
        <v>0</v>
      </c>
      <c r="O9" s="26">
        <v>0</v>
      </c>
      <c r="P9" s="26">
        <v>0</v>
      </c>
      <c r="Q9" s="36">
        <f>D9+I9+K9-M9-O9</f>
        <v>337</v>
      </c>
      <c r="R9" s="26">
        <f>E9+J9+L9-N9-P9</f>
        <v>267</v>
      </c>
      <c r="S9" s="28">
        <f>F9</f>
        <v>205</v>
      </c>
      <c r="T9" s="28">
        <f>G9</f>
        <v>20</v>
      </c>
      <c r="U9" s="26">
        <f>S9+T9</f>
        <v>225</v>
      </c>
      <c r="V9" s="26">
        <f>Q9+R9</f>
        <v>604</v>
      </c>
    </row>
    <row r="10" spans="1:22" x14ac:dyDescent="0.25">
      <c r="A10" s="15" t="s">
        <v>27</v>
      </c>
      <c r="B10" s="5" t="s">
        <v>28</v>
      </c>
      <c r="C10" s="29">
        <f t="shared" ref="C10:C18" si="0">F10+G10</f>
        <v>152</v>
      </c>
      <c r="D10" s="1">
        <v>237</v>
      </c>
      <c r="E10" s="29">
        <v>231</v>
      </c>
      <c r="F10" s="29">
        <v>136</v>
      </c>
      <c r="G10" s="29">
        <v>16</v>
      </c>
      <c r="H10" s="16">
        <f t="shared" ref="H10:H18" si="1">D10+E10</f>
        <v>468</v>
      </c>
      <c r="I10" s="16">
        <v>0</v>
      </c>
      <c r="J10" s="16">
        <v>2</v>
      </c>
      <c r="K10" s="16">
        <v>0</v>
      </c>
      <c r="L10" s="16">
        <v>0</v>
      </c>
      <c r="M10" s="16">
        <v>0</v>
      </c>
      <c r="N10" s="16">
        <v>1</v>
      </c>
      <c r="O10" s="16">
        <v>0</v>
      </c>
      <c r="P10" s="16">
        <v>0</v>
      </c>
      <c r="Q10" s="37">
        <f t="shared" ref="Q10:Q18" si="2">D10+I10+K10-M10-O10</f>
        <v>237</v>
      </c>
      <c r="R10" s="16">
        <f t="shared" ref="R10:R18" si="3">E10+J10+L10-N10-P10</f>
        <v>232</v>
      </c>
      <c r="S10" s="29">
        <f t="shared" ref="S10:S18" si="4">F10</f>
        <v>136</v>
      </c>
      <c r="T10" s="29">
        <f t="shared" ref="T10:T18" si="5">G10</f>
        <v>16</v>
      </c>
      <c r="U10" s="16">
        <f t="shared" ref="U10:U18" si="6">S10+T10</f>
        <v>152</v>
      </c>
      <c r="V10" s="16">
        <f t="shared" ref="V10:V18" si="7">Q10+R10</f>
        <v>469</v>
      </c>
    </row>
    <row r="11" spans="1:22" x14ac:dyDescent="0.25">
      <c r="A11" s="15" t="s">
        <v>29</v>
      </c>
      <c r="B11" s="5" t="s">
        <v>30</v>
      </c>
      <c r="C11" s="29">
        <f t="shared" si="0"/>
        <v>106</v>
      </c>
      <c r="D11" s="1">
        <v>214</v>
      </c>
      <c r="E11" s="29">
        <v>175</v>
      </c>
      <c r="F11" s="29">
        <v>103</v>
      </c>
      <c r="G11" s="29">
        <v>3</v>
      </c>
      <c r="H11" s="16">
        <f t="shared" si="1"/>
        <v>389</v>
      </c>
      <c r="I11" s="16">
        <v>1</v>
      </c>
      <c r="J11" s="16">
        <v>20</v>
      </c>
      <c r="K11" s="16">
        <v>0</v>
      </c>
      <c r="L11" s="16">
        <v>1</v>
      </c>
      <c r="M11" s="16">
        <v>0</v>
      </c>
      <c r="N11" s="16">
        <v>0</v>
      </c>
      <c r="O11" s="16">
        <v>0</v>
      </c>
      <c r="P11" s="16">
        <v>0</v>
      </c>
      <c r="Q11" s="37">
        <f t="shared" si="2"/>
        <v>215</v>
      </c>
      <c r="R11" s="16">
        <f t="shared" si="3"/>
        <v>196</v>
      </c>
      <c r="S11" s="29">
        <f t="shared" si="4"/>
        <v>103</v>
      </c>
      <c r="T11" s="29">
        <f t="shared" si="5"/>
        <v>3</v>
      </c>
      <c r="U11" s="16">
        <f t="shared" si="6"/>
        <v>106</v>
      </c>
      <c r="V11" s="16">
        <f t="shared" si="7"/>
        <v>411</v>
      </c>
    </row>
    <row r="12" spans="1:22" x14ac:dyDescent="0.25">
      <c r="A12" s="15" t="s">
        <v>31</v>
      </c>
      <c r="B12" s="5" t="s">
        <v>32</v>
      </c>
      <c r="C12" s="29">
        <f t="shared" si="0"/>
        <v>95</v>
      </c>
      <c r="D12" s="1">
        <v>176</v>
      </c>
      <c r="E12" s="29">
        <v>170</v>
      </c>
      <c r="F12" s="29">
        <v>85</v>
      </c>
      <c r="G12" s="29">
        <v>10</v>
      </c>
      <c r="H12" s="16">
        <f t="shared" si="1"/>
        <v>346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37">
        <f t="shared" si="2"/>
        <v>176</v>
      </c>
      <c r="R12" s="16">
        <f t="shared" si="3"/>
        <v>170</v>
      </c>
      <c r="S12" s="29">
        <f t="shared" si="4"/>
        <v>85</v>
      </c>
      <c r="T12" s="29">
        <f t="shared" si="5"/>
        <v>10</v>
      </c>
      <c r="U12" s="16">
        <f t="shared" si="6"/>
        <v>95</v>
      </c>
      <c r="V12" s="16">
        <f t="shared" si="7"/>
        <v>346</v>
      </c>
    </row>
    <row r="13" spans="1:22" x14ac:dyDescent="0.25">
      <c r="A13" s="15" t="s">
        <v>33</v>
      </c>
      <c r="B13" s="5" t="s">
        <v>34</v>
      </c>
      <c r="C13" s="29">
        <f t="shared" si="0"/>
        <v>116</v>
      </c>
      <c r="D13" s="1">
        <v>156</v>
      </c>
      <c r="E13" s="29">
        <v>127</v>
      </c>
      <c r="F13" s="29">
        <v>101</v>
      </c>
      <c r="G13" s="29">
        <v>15</v>
      </c>
      <c r="H13" s="16">
        <f t="shared" si="1"/>
        <v>283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1</v>
      </c>
      <c r="P13" s="16">
        <v>0</v>
      </c>
      <c r="Q13" s="37">
        <f t="shared" si="2"/>
        <v>155</v>
      </c>
      <c r="R13" s="16">
        <f t="shared" si="3"/>
        <v>127</v>
      </c>
      <c r="S13" s="29">
        <f t="shared" si="4"/>
        <v>101</v>
      </c>
      <c r="T13" s="29">
        <f t="shared" si="5"/>
        <v>15</v>
      </c>
      <c r="U13" s="16">
        <f t="shared" si="6"/>
        <v>116</v>
      </c>
      <c r="V13" s="16">
        <f t="shared" si="7"/>
        <v>282</v>
      </c>
    </row>
    <row r="14" spans="1:22" x14ac:dyDescent="0.25">
      <c r="A14" s="15" t="s">
        <v>35</v>
      </c>
      <c r="B14" s="5" t="s">
        <v>36</v>
      </c>
      <c r="C14" s="29">
        <f t="shared" si="0"/>
        <v>112</v>
      </c>
      <c r="D14" s="1">
        <v>159</v>
      </c>
      <c r="E14" s="29">
        <v>175</v>
      </c>
      <c r="F14" s="29">
        <v>97</v>
      </c>
      <c r="G14" s="29">
        <v>15</v>
      </c>
      <c r="H14" s="16">
        <f t="shared" si="1"/>
        <v>334</v>
      </c>
      <c r="I14" s="16">
        <v>0</v>
      </c>
      <c r="J14" s="16">
        <v>1</v>
      </c>
      <c r="K14" s="16">
        <v>0</v>
      </c>
      <c r="L14" s="16">
        <v>1</v>
      </c>
      <c r="M14" s="16">
        <v>0</v>
      </c>
      <c r="N14" s="16">
        <v>0</v>
      </c>
      <c r="O14" s="16">
        <v>0</v>
      </c>
      <c r="P14" s="16">
        <v>0</v>
      </c>
      <c r="Q14" s="37">
        <f t="shared" si="2"/>
        <v>159</v>
      </c>
      <c r="R14" s="16">
        <f t="shared" si="3"/>
        <v>177</v>
      </c>
      <c r="S14" s="29">
        <f t="shared" si="4"/>
        <v>97</v>
      </c>
      <c r="T14" s="29">
        <f t="shared" si="5"/>
        <v>15</v>
      </c>
      <c r="U14" s="16">
        <f t="shared" si="6"/>
        <v>112</v>
      </c>
      <c r="V14" s="16">
        <f t="shared" si="7"/>
        <v>336</v>
      </c>
    </row>
    <row r="15" spans="1:22" x14ac:dyDescent="0.25">
      <c r="A15" s="15" t="s">
        <v>37</v>
      </c>
      <c r="B15" s="5" t="s">
        <v>38</v>
      </c>
      <c r="C15" s="29">
        <f t="shared" si="0"/>
        <v>112</v>
      </c>
      <c r="D15" s="1">
        <v>184</v>
      </c>
      <c r="E15" s="29">
        <v>192</v>
      </c>
      <c r="F15" s="29">
        <v>105</v>
      </c>
      <c r="G15" s="29">
        <v>7</v>
      </c>
      <c r="H15" s="16">
        <f t="shared" si="1"/>
        <v>376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37">
        <f t="shared" si="2"/>
        <v>184</v>
      </c>
      <c r="R15" s="16">
        <f t="shared" si="3"/>
        <v>192</v>
      </c>
      <c r="S15" s="29">
        <f t="shared" si="4"/>
        <v>105</v>
      </c>
      <c r="T15" s="29">
        <f t="shared" si="5"/>
        <v>7</v>
      </c>
      <c r="U15" s="16">
        <f t="shared" si="6"/>
        <v>112</v>
      </c>
      <c r="V15" s="16">
        <f t="shared" si="7"/>
        <v>376</v>
      </c>
    </row>
    <row r="16" spans="1:22" x14ac:dyDescent="0.25">
      <c r="A16" s="15" t="s">
        <v>39</v>
      </c>
      <c r="B16" s="5" t="s">
        <v>40</v>
      </c>
      <c r="C16" s="29">
        <f t="shared" si="0"/>
        <v>124</v>
      </c>
      <c r="D16" s="1">
        <v>203</v>
      </c>
      <c r="E16" s="29">
        <v>204</v>
      </c>
      <c r="F16" s="29">
        <v>111</v>
      </c>
      <c r="G16" s="29">
        <v>13</v>
      </c>
      <c r="H16" s="16">
        <f t="shared" si="1"/>
        <v>407</v>
      </c>
      <c r="I16" s="16">
        <v>0</v>
      </c>
      <c r="J16" s="16">
        <v>1</v>
      </c>
      <c r="K16" s="16">
        <v>0</v>
      </c>
      <c r="L16" s="16">
        <v>30</v>
      </c>
      <c r="M16" s="16">
        <v>0</v>
      </c>
      <c r="N16" s="16">
        <v>0</v>
      </c>
      <c r="O16" s="16">
        <v>0</v>
      </c>
      <c r="P16" s="16">
        <v>0</v>
      </c>
      <c r="Q16" s="37">
        <f t="shared" si="2"/>
        <v>203</v>
      </c>
      <c r="R16" s="16">
        <f t="shared" si="3"/>
        <v>235</v>
      </c>
      <c r="S16" s="29">
        <f t="shared" si="4"/>
        <v>111</v>
      </c>
      <c r="T16" s="29">
        <f t="shared" si="5"/>
        <v>13</v>
      </c>
      <c r="U16" s="16">
        <f t="shared" si="6"/>
        <v>124</v>
      </c>
      <c r="V16" s="16">
        <f t="shared" si="7"/>
        <v>438</v>
      </c>
    </row>
    <row r="17" spans="1:22" x14ac:dyDescent="0.25">
      <c r="A17" s="15" t="s">
        <v>41</v>
      </c>
      <c r="B17" s="5" t="s">
        <v>42</v>
      </c>
      <c r="C17" s="29">
        <f t="shared" si="0"/>
        <v>128</v>
      </c>
      <c r="D17" s="1">
        <v>207</v>
      </c>
      <c r="E17" s="29">
        <v>196</v>
      </c>
      <c r="F17" s="29">
        <v>116</v>
      </c>
      <c r="G17" s="29">
        <v>12</v>
      </c>
      <c r="H17" s="16">
        <f t="shared" si="1"/>
        <v>403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37">
        <f t="shared" si="2"/>
        <v>207</v>
      </c>
      <c r="R17" s="16">
        <f t="shared" si="3"/>
        <v>196</v>
      </c>
      <c r="S17" s="29">
        <f t="shared" si="4"/>
        <v>116</v>
      </c>
      <c r="T17" s="29">
        <f t="shared" si="5"/>
        <v>12</v>
      </c>
      <c r="U17" s="16">
        <f t="shared" si="6"/>
        <v>128</v>
      </c>
      <c r="V17" s="16">
        <f t="shared" si="7"/>
        <v>403</v>
      </c>
    </row>
    <row r="18" spans="1:22" x14ac:dyDescent="0.25">
      <c r="A18" s="15" t="s">
        <v>43</v>
      </c>
      <c r="B18" s="5" t="s">
        <v>44</v>
      </c>
      <c r="C18" s="9">
        <f t="shared" si="0"/>
        <v>70</v>
      </c>
      <c r="D18" s="35">
        <v>110</v>
      </c>
      <c r="E18" s="9">
        <v>102</v>
      </c>
      <c r="F18" s="9">
        <v>66</v>
      </c>
      <c r="G18" s="9">
        <v>4</v>
      </c>
      <c r="H18" s="27">
        <f t="shared" si="1"/>
        <v>212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38">
        <f t="shared" si="2"/>
        <v>110</v>
      </c>
      <c r="R18" s="27">
        <f t="shared" si="3"/>
        <v>102</v>
      </c>
      <c r="S18" s="9">
        <f t="shared" si="4"/>
        <v>66</v>
      </c>
      <c r="T18" s="9">
        <f t="shared" si="5"/>
        <v>4</v>
      </c>
      <c r="U18" s="27">
        <f t="shared" si="6"/>
        <v>70</v>
      </c>
      <c r="V18" s="27">
        <f t="shared" si="7"/>
        <v>212</v>
      </c>
    </row>
    <row r="19" spans="1:22" x14ac:dyDescent="0.25">
      <c r="A19" s="76" t="s">
        <v>14</v>
      </c>
      <c r="B19" s="77"/>
      <c r="C19" s="20">
        <f>C9+C10+C11+C12+C13+C14+C15+C16+C17+C18</f>
        <v>1240</v>
      </c>
      <c r="D19" s="20">
        <f t="shared" ref="D19:U19" si="8">D9+D10+D11+D12+D13+D14+D15+D16+D17+D18</f>
        <v>1982</v>
      </c>
      <c r="E19" s="20">
        <f t="shared" si="8"/>
        <v>1837</v>
      </c>
      <c r="F19" s="20">
        <f t="shared" si="8"/>
        <v>1125</v>
      </c>
      <c r="G19" s="20">
        <f t="shared" si="8"/>
        <v>115</v>
      </c>
      <c r="H19" s="20">
        <f t="shared" si="8"/>
        <v>3819</v>
      </c>
      <c r="I19" s="20">
        <f t="shared" si="8"/>
        <v>2</v>
      </c>
      <c r="J19" s="20">
        <f t="shared" si="8"/>
        <v>24</v>
      </c>
      <c r="K19" s="20">
        <f t="shared" si="8"/>
        <v>0</v>
      </c>
      <c r="L19" s="20">
        <f t="shared" si="8"/>
        <v>34</v>
      </c>
      <c r="M19" s="20">
        <f t="shared" si="8"/>
        <v>0</v>
      </c>
      <c r="N19" s="20">
        <f t="shared" si="8"/>
        <v>1</v>
      </c>
      <c r="O19" s="20">
        <f t="shared" si="8"/>
        <v>1</v>
      </c>
      <c r="P19" s="20">
        <f t="shared" si="8"/>
        <v>0</v>
      </c>
      <c r="Q19" s="20">
        <f t="shared" si="8"/>
        <v>1983</v>
      </c>
      <c r="R19" s="20">
        <f t="shared" si="8"/>
        <v>1894</v>
      </c>
      <c r="S19" s="20">
        <f t="shared" si="8"/>
        <v>1125</v>
      </c>
      <c r="T19" s="20">
        <f t="shared" si="8"/>
        <v>115</v>
      </c>
      <c r="U19" s="20">
        <f t="shared" si="8"/>
        <v>1240</v>
      </c>
      <c r="V19" s="20">
        <f>V9+V10+V11+V12+V13+V14+V15+V16+V17+V18</f>
        <v>3877</v>
      </c>
    </row>
    <row r="22" spans="1:22" x14ac:dyDescent="0.25">
      <c r="M22" s="75" t="s">
        <v>195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162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163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173</v>
      </c>
      <c r="M27" s="75" t="s">
        <v>164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M27:U27"/>
    <mergeCell ref="O6:P6"/>
    <mergeCell ref="A19:B19"/>
    <mergeCell ref="M22:U22"/>
    <mergeCell ref="M23:U23"/>
    <mergeCell ref="M26:U26"/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30"/>
  <sheetViews>
    <sheetView workbookViewId="0">
      <selection activeCell="A4" sqref="A4:V4"/>
    </sheetView>
  </sheetViews>
  <sheetFormatPr defaultRowHeight="15" x14ac:dyDescent="0.25"/>
  <cols>
    <col min="1" max="1" width="4" customWidth="1"/>
    <col min="2" max="2" width="8.28515625" customWidth="1"/>
    <col min="3" max="3" width="8.42578125" customWidth="1"/>
    <col min="4" max="5" width="6" customWidth="1"/>
    <col min="6" max="7" width="5.42578125" customWidth="1"/>
    <col min="8" max="8" width="9.5703125" customWidth="1"/>
    <col min="9" max="9" width="5.5703125" customWidth="1"/>
    <col min="10" max="10" width="5.42578125" customWidth="1"/>
    <col min="11" max="11" width="5.5703125" customWidth="1"/>
    <col min="12" max="12" width="5.140625" customWidth="1"/>
    <col min="13" max="13" width="6.140625" customWidth="1"/>
    <col min="14" max="14" width="6.28515625" customWidth="1"/>
    <col min="15" max="15" width="6" customWidth="1"/>
    <col min="16" max="16" width="6.28515625" customWidth="1"/>
    <col min="22" max="22" width="10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60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204</v>
      </c>
      <c r="D12" s="16">
        <v>324</v>
      </c>
      <c r="E12" s="16">
        <v>266</v>
      </c>
      <c r="F12" s="25">
        <v>184</v>
      </c>
      <c r="G12" s="16">
        <v>20</v>
      </c>
      <c r="H12" s="16">
        <f>D12+E12</f>
        <v>590</v>
      </c>
      <c r="I12" s="17">
        <v>2</v>
      </c>
      <c r="J12" s="16">
        <v>0</v>
      </c>
      <c r="K12" s="17">
        <v>2</v>
      </c>
      <c r="L12" s="17">
        <v>1</v>
      </c>
      <c r="M12" s="17">
        <v>0</v>
      </c>
      <c r="N12" s="16">
        <v>0</v>
      </c>
      <c r="O12" s="16">
        <v>0</v>
      </c>
      <c r="P12" s="16">
        <v>0</v>
      </c>
      <c r="Q12" s="16">
        <f>D12+I12+K12-M12-O12</f>
        <v>328</v>
      </c>
      <c r="R12" s="16">
        <f>E12+J12+L12-N12-P12</f>
        <v>267</v>
      </c>
      <c r="S12" s="16">
        <f>U12-T12</f>
        <v>185</v>
      </c>
      <c r="T12" s="16">
        <v>20</v>
      </c>
      <c r="U12" s="16">
        <v>205</v>
      </c>
      <c r="V12" s="16">
        <f>Q12+R12</f>
        <v>595</v>
      </c>
    </row>
    <row r="13" spans="1:22" x14ac:dyDescent="0.25">
      <c r="A13" s="15" t="s">
        <v>27</v>
      </c>
      <c r="B13" s="5" t="s">
        <v>28</v>
      </c>
      <c r="C13" s="16">
        <f t="shared" ref="C13:C21" si="0">F13+G13</f>
        <v>135</v>
      </c>
      <c r="D13" s="16">
        <v>236</v>
      </c>
      <c r="E13" s="16">
        <v>226</v>
      </c>
      <c r="F13" s="25">
        <v>121</v>
      </c>
      <c r="G13" s="16">
        <v>14</v>
      </c>
      <c r="H13" s="16">
        <f t="shared" ref="H13:H21" si="1">D13+E13</f>
        <v>462</v>
      </c>
      <c r="I13" s="17">
        <v>0</v>
      </c>
      <c r="J13" s="16">
        <v>0</v>
      </c>
      <c r="K13" s="17">
        <v>0</v>
      </c>
      <c r="L13" s="17">
        <v>0</v>
      </c>
      <c r="M13" s="17">
        <v>0</v>
      </c>
      <c r="N13" s="16">
        <v>0</v>
      </c>
      <c r="O13" s="16">
        <v>0</v>
      </c>
      <c r="P13" s="16">
        <v>0</v>
      </c>
      <c r="Q13" s="16">
        <f t="shared" ref="Q13:R21" si="2">D13+I13+K13-M13-O13</f>
        <v>236</v>
      </c>
      <c r="R13" s="16">
        <f t="shared" si="2"/>
        <v>226</v>
      </c>
      <c r="S13" s="16">
        <f t="shared" ref="S13:S21" si="3">U13-T13</f>
        <v>121</v>
      </c>
      <c r="T13" s="16">
        <v>14</v>
      </c>
      <c r="U13" s="16">
        <v>135</v>
      </c>
      <c r="V13" s="16">
        <f t="shared" ref="V13:V21" si="4">Q13+R13</f>
        <v>462</v>
      </c>
    </row>
    <row r="14" spans="1:22" x14ac:dyDescent="0.25">
      <c r="A14" s="15" t="s">
        <v>29</v>
      </c>
      <c r="B14" s="5" t="s">
        <v>30</v>
      </c>
      <c r="C14" s="16">
        <f t="shared" si="0"/>
        <v>102</v>
      </c>
      <c r="D14" s="18">
        <v>211</v>
      </c>
      <c r="E14" s="18">
        <v>166</v>
      </c>
      <c r="F14" s="25">
        <v>100</v>
      </c>
      <c r="G14" s="16">
        <v>2</v>
      </c>
      <c r="H14" s="16">
        <f t="shared" si="1"/>
        <v>377</v>
      </c>
      <c r="I14" s="19">
        <v>0</v>
      </c>
      <c r="J14" s="16">
        <v>0</v>
      </c>
      <c r="K14" s="17">
        <v>0</v>
      </c>
      <c r="L14" s="17">
        <v>0</v>
      </c>
      <c r="M14" s="19">
        <v>0</v>
      </c>
      <c r="N14" s="16">
        <v>0</v>
      </c>
      <c r="O14" s="16">
        <v>0</v>
      </c>
      <c r="P14" s="16">
        <v>0</v>
      </c>
      <c r="Q14" s="16">
        <f t="shared" si="2"/>
        <v>211</v>
      </c>
      <c r="R14" s="16">
        <f t="shared" si="2"/>
        <v>166</v>
      </c>
      <c r="S14" s="16">
        <f t="shared" si="3"/>
        <v>100</v>
      </c>
      <c r="T14" s="16">
        <v>2</v>
      </c>
      <c r="U14" s="16">
        <v>102</v>
      </c>
      <c r="V14" s="16">
        <f t="shared" si="4"/>
        <v>377</v>
      </c>
    </row>
    <row r="15" spans="1:22" x14ac:dyDescent="0.25">
      <c r="A15" s="15" t="s">
        <v>31</v>
      </c>
      <c r="B15" s="5" t="s">
        <v>32</v>
      </c>
      <c r="C15" s="16">
        <f t="shared" si="0"/>
        <v>85</v>
      </c>
      <c r="D15" s="18">
        <v>166</v>
      </c>
      <c r="E15" s="18">
        <v>174</v>
      </c>
      <c r="F15" s="25">
        <v>75</v>
      </c>
      <c r="G15" s="16">
        <v>10</v>
      </c>
      <c r="H15" s="16">
        <f t="shared" si="1"/>
        <v>340</v>
      </c>
      <c r="I15" s="17">
        <v>0</v>
      </c>
      <c r="J15" s="16">
        <v>0</v>
      </c>
      <c r="K15" s="17">
        <v>0</v>
      </c>
      <c r="L15" s="17">
        <v>0</v>
      </c>
      <c r="M15" s="19">
        <v>0</v>
      </c>
      <c r="N15" s="16">
        <v>0</v>
      </c>
      <c r="O15" s="16">
        <v>0</v>
      </c>
      <c r="P15" s="16">
        <v>0</v>
      </c>
      <c r="Q15" s="16">
        <f t="shared" si="2"/>
        <v>166</v>
      </c>
      <c r="R15" s="16">
        <f t="shared" si="2"/>
        <v>174</v>
      </c>
      <c r="S15" s="16">
        <f t="shared" si="3"/>
        <v>75</v>
      </c>
      <c r="T15" s="16">
        <v>10</v>
      </c>
      <c r="U15" s="16">
        <v>85</v>
      </c>
      <c r="V15" s="16">
        <f t="shared" si="4"/>
        <v>340</v>
      </c>
    </row>
    <row r="16" spans="1:22" x14ac:dyDescent="0.25">
      <c r="A16" s="15" t="s">
        <v>33</v>
      </c>
      <c r="B16" s="5" t="s">
        <v>34</v>
      </c>
      <c r="C16" s="16">
        <f t="shared" si="0"/>
        <v>108</v>
      </c>
      <c r="D16" s="18">
        <v>156</v>
      </c>
      <c r="E16" s="18">
        <v>133</v>
      </c>
      <c r="F16" s="18">
        <v>97</v>
      </c>
      <c r="G16" s="16">
        <v>11</v>
      </c>
      <c r="H16" s="16">
        <f t="shared" si="1"/>
        <v>289</v>
      </c>
      <c r="I16" s="17">
        <v>0</v>
      </c>
      <c r="J16" s="16">
        <v>0</v>
      </c>
      <c r="K16" s="17">
        <v>0</v>
      </c>
      <c r="L16" s="17">
        <v>0</v>
      </c>
      <c r="M16" s="19">
        <v>0</v>
      </c>
      <c r="N16" s="16">
        <v>0</v>
      </c>
      <c r="O16" s="16">
        <v>0</v>
      </c>
      <c r="P16" s="16">
        <v>0</v>
      </c>
      <c r="Q16" s="16">
        <f t="shared" si="2"/>
        <v>156</v>
      </c>
      <c r="R16" s="16">
        <f t="shared" si="2"/>
        <v>133</v>
      </c>
      <c r="S16" s="16">
        <f t="shared" si="3"/>
        <v>97</v>
      </c>
      <c r="T16" s="16">
        <v>11</v>
      </c>
      <c r="U16" s="16">
        <v>108</v>
      </c>
      <c r="V16" s="16">
        <f t="shared" si="4"/>
        <v>289</v>
      </c>
    </row>
    <row r="17" spans="1:22" x14ac:dyDescent="0.25">
      <c r="A17" s="15" t="s">
        <v>35</v>
      </c>
      <c r="B17" s="5" t="s">
        <v>36</v>
      </c>
      <c r="C17" s="16">
        <f t="shared" si="0"/>
        <v>95</v>
      </c>
      <c r="D17" s="18">
        <v>151</v>
      </c>
      <c r="E17" s="18">
        <v>156</v>
      </c>
      <c r="F17" s="18">
        <v>81</v>
      </c>
      <c r="G17" s="16">
        <v>14</v>
      </c>
      <c r="H17" s="16">
        <f t="shared" si="1"/>
        <v>307</v>
      </c>
      <c r="I17" s="17">
        <v>0</v>
      </c>
      <c r="J17" s="16">
        <v>0</v>
      </c>
      <c r="K17" s="17">
        <v>0</v>
      </c>
      <c r="L17" s="17">
        <v>0</v>
      </c>
      <c r="M17" s="19">
        <v>0</v>
      </c>
      <c r="N17" s="16">
        <v>0</v>
      </c>
      <c r="O17" s="16">
        <v>0</v>
      </c>
      <c r="P17" s="16">
        <v>0</v>
      </c>
      <c r="Q17" s="16">
        <f t="shared" si="2"/>
        <v>151</v>
      </c>
      <c r="R17" s="16">
        <f t="shared" si="2"/>
        <v>156</v>
      </c>
      <c r="S17" s="16">
        <f t="shared" si="3"/>
        <v>81</v>
      </c>
      <c r="T17" s="16">
        <v>14</v>
      </c>
      <c r="U17" s="16">
        <v>95</v>
      </c>
      <c r="V17" s="16">
        <f t="shared" si="4"/>
        <v>307</v>
      </c>
    </row>
    <row r="18" spans="1:22" x14ac:dyDescent="0.25">
      <c r="A18" s="15" t="s">
        <v>37</v>
      </c>
      <c r="B18" s="5" t="s">
        <v>38</v>
      </c>
      <c r="C18" s="16">
        <f t="shared" si="0"/>
        <v>104</v>
      </c>
      <c r="D18" s="18">
        <v>180</v>
      </c>
      <c r="E18" s="18">
        <v>182</v>
      </c>
      <c r="F18" s="18">
        <v>98</v>
      </c>
      <c r="G18" s="16">
        <v>6</v>
      </c>
      <c r="H18" s="16">
        <f t="shared" si="1"/>
        <v>362</v>
      </c>
      <c r="I18" s="17">
        <v>0</v>
      </c>
      <c r="J18" s="16">
        <v>0</v>
      </c>
      <c r="K18" s="17">
        <v>0</v>
      </c>
      <c r="L18" s="17">
        <v>0</v>
      </c>
      <c r="M18" s="19">
        <v>0</v>
      </c>
      <c r="N18" s="16">
        <v>0</v>
      </c>
      <c r="O18" s="16">
        <v>0</v>
      </c>
      <c r="P18" s="16">
        <v>0</v>
      </c>
      <c r="Q18" s="16">
        <f t="shared" si="2"/>
        <v>180</v>
      </c>
      <c r="R18" s="16">
        <f t="shared" si="2"/>
        <v>182</v>
      </c>
      <c r="S18" s="16">
        <f t="shared" si="3"/>
        <v>98</v>
      </c>
      <c r="T18" s="16">
        <v>6</v>
      </c>
      <c r="U18" s="16">
        <v>104</v>
      </c>
      <c r="V18" s="16">
        <f t="shared" si="4"/>
        <v>362</v>
      </c>
    </row>
    <row r="19" spans="1:22" x14ac:dyDescent="0.25">
      <c r="A19" s="15" t="s">
        <v>39</v>
      </c>
      <c r="B19" s="5" t="s">
        <v>40</v>
      </c>
      <c r="C19" s="16">
        <f t="shared" si="0"/>
        <v>111</v>
      </c>
      <c r="D19" s="18">
        <v>193</v>
      </c>
      <c r="E19" s="16">
        <v>189</v>
      </c>
      <c r="F19" s="18">
        <v>100</v>
      </c>
      <c r="G19" s="16">
        <v>11</v>
      </c>
      <c r="H19" s="16">
        <f t="shared" si="1"/>
        <v>382</v>
      </c>
      <c r="I19" s="17">
        <v>0</v>
      </c>
      <c r="J19" s="16">
        <v>0</v>
      </c>
      <c r="K19" s="17">
        <v>0</v>
      </c>
      <c r="L19" s="17">
        <v>0</v>
      </c>
      <c r="M19" s="19">
        <v>0</v>
      </c>
      <c r="N19" s="16">
        <v>0</v>
      </c>
      <c r="O19" s="16">
        <v>0</v>
      </c>
      <c r="P19" s="16">
        <v>0</v>
      </c>
      <c r="Q19" s="16">
        <f t="shared" si="2"/>
        <v>193</v>
      </c>
      <c r="R19" s="16">
        <f t="shared" si="2"/>
        <v>189</v>
      </c>
      <c r="S19" s="16">
        <f t="shared" si="3"/>
        <v>100</v>
      </c>
      <c r="T19" s="16">
        <v>11</v>
      </c>
      <c r="U19" s="16">
        <v>111</v>
      </c>
      <c r="V19" s="16">
        <f t="shared" si="4"/>
        <v>382</v>
      </c>
    </row>
    <row r="20" spans="1:22" x14ac:dyDescent="0.25">
      <c r="A20" s="15" t="s">
        <v>41</v>
      </c>
      <c r="B20" s="5" t="s">
        <v>42</v>
      </c>
      <c r="C20" s="16">
        <f t="shared" si="0"/>
        <v>115</v>
      </c>
      <c r="D20" s="18">
        <v>205</v>
      </c>
      <c r="E20" s="16">
        <v>191</v>
      </c>
      <c r="F20" s="18">
        <v>103</v>
      </c>
      <c r="G20" s="16">
        <v>12</v>
      </c>
      <c r="H20" s="16">
        <f t="shared" si="1"/>
        <v>396</v>
      </c>
      <c r="I20" s="17">
        <v>0</v>
      </c>
      <c r="J20" s="16">
        <v>0</v>
      </c>
      <c r="K20" s="17">
        <v>0</v>
      </c>
      <c r="L20" s="17">
        <v>0</v>
      </c>
      <c r="M20" s="19">
        <v>0</v>
      </c>
      <c r="N20" s="16">
        <v>0</v>
      </c>
      <c r="O20" s="16">
        <v>0</v>
      </c>
      <c r="P20" s="16">
        <v>0</v>
      </c>
      <c r="Q20" s="16">
        <f t="shared" si="2"/>
        <v>205</v>
      </c>
      <c r="R20" s="16">
        <f t="shared" si="2"/>
        <v>191</v>
      </c>
      <c r="S20" s="16">
        <f t="shared" si="3"/>
        <v>103</v>
      </c>
      <c r="T20" s="16">
        <v>12</v>
      </c>
      <c r="U20" s="16">
        <v>115</v>
      </c>
      <c r="V20" s="16">
        <f t="shared" si="4"/>
        <v>396</v>
      </c>
    </row>
    <row r="21" spans="1:22" x14ac:dyDescent="0.25">
      <c r="A21" s="15" t="s">
        <v>43</v>
      </c>
      <c r="B21" s="5" t="s">
        <v>44</v>
      </c>
      <c r="C21" s="16">
        <f t="shared" si="0"/>
        <v>65</v>
      </c>
      <c r="D21" s="18">
        <v>105</v>
      </c>
      <c r="E21" s="16">
        <v>96</v>
      </c>
      <c r="F21" s="18">
        <v>61</v>
      </c>
      <c r="G21" s="16">
        <v>4</v>
      </c>
      <c r="H21" s="16">
        <f t="shared" si="1"/>
        <v>201</v>
      </c>
      <c r="I21" s="17">
        <v>0</v>
      </c>
      <c r="J21" s="16">
        <v>0</v>
      </c>
      <c r="K21" s="17">
        <v>0</v>
      </c>
      <c r="L21" s="17">
        <v>0</v>
      </c>
      <c r="M21" s="16">
        <v>1</v>
      </c>
      <c r="N21" s="16">
        <v>0</v>
      </c>
      <c r="O21" s="16">
        <v>0</v>
      </c>
      <c r="P21" s="16">
        <v>0</v>
      </c>
      <c r="Q21" s="16">
        <f t="shared" si="2"/>
        <v>104</v>
      </c>
      <c r="R21" s="16">
        <f t="shared" si="2"/>
        <v>96</v>
      </c>
      <c r="S21" s="16">
        <f t="shared" si="3"/>
        <v>61</v>
      </c>
      <c r="T21" s="16">
        <v>4</v>
      </c>
      <c r="U21" s="16">
        <v>65</v>
      </c>
      <c r="V21" s="16">
        <f t="shared" si="4"/>
        <v>200</v>
      </c>
    </row>
    <row r="22" spans="1:22" x14ac:dyDescent="0.25">
      <c r="A22" s="76" t="s">
        <v>14</v>
      </c>
      <c r="B22" s="77"/>
      <c r="C22" s="20">
        <f>C12+C13+C14+C15+C16+C17+C18+C19+C20+C21</f>
        <v>1124</v>
      </c>
      <c r="D22" s="20">
        <f t="shared" ref="D22:V22" si="5">D12+D13+D14+D15+D16+D17+D18+D19+D20+D21</f>
        <v>1927</v>
      </c>
      <c r="E22" s="20">
        <f t="shared" si="5"/>
        <v>1779</v>
      </c>
      <c r="F22" s="20">
        <f t="shared" si="5"/>
        <v>1020</v>
      </c>
      <c r="G22" s="20">
        <f t="shared" si="5"/>
        <v>104</v>
      </c>
      <c r="H22" s="20">
        <f t="shared" si="5"/>
        <v>3706</v>
      </c>
      <c r="I22" s="20">
        <f t="shared" si="5"/>
        <v>2</v>
      </c>
      <c r="J22" s="20">
        <f t="shared" si="5"/>
        <v>0</v>
      </c>
      <c r="K22" s="20">
        <f t="shared" si="5"/>
        <v>2</v>
      </c>
      <c r="L22" s="20">
        <f t="shared" si="5"/>
        <v>1</v>
      </c>
      <c r="M22" s="20">
        <f t="shared" si="5"/>
        <v>1</v>
      </c>
      <c r="N22" s="20">
        <f t="shared" si="5"/>
        <v>0</v>
      </c>
      <c r="O22" s="20">
        <f t="shared" si="5"/>
        <v>0</v>
      </c>
      <c r="P22" s="20">
        <f t="shared" si="5"/>
        <v>0</v>
      </c>
      <c r="Q22" s="20">
        <f t="shared" si="5"/>
        <v>1930</v>
      </c>
      <c r="R22" s="20">
        <f t="shared" si="5"/>
        <v>1780</v>
      </c>
      <c r="S22" s="20">
        <f t="shared" si="5"/>
        <v>1021</v>
      </c>
      <c r="T22" s="20">
        <f t="shared" si="5"/>
        <v>104</v>
      </c>
      <c r="U22" s="20">
        <f t="shared" si="5"/>
        <v>1125</v>
      </c>
      <c r="V22" s="20">
        <f t="shared" si="5"/>
        <v>3710</v>
      </c>
    </row>
    <row r="25" spans="1:22" x14ac:dyDescent="0.25">
      <c r="M25" s="75" t="s">
        <v>59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A4:V4"/>
    <mergeCell ref="A5:V5"/>
    <mergeCell ref="A7:A10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  <mergeCell ref="M30:U30"/>
    <mergeCell ref="O9:P9"/>
    <mergeCell ref="A22:B22"/>
    <mergeCell ref="M25:U25"/>
    <mergeCell ref="M26:U26"/>
    <mergeCell ref="M29:U29"/>
  </mergeCells>
  <pageMargins left="0.19685039370078741" right="0.19685039370078741" top="0.19685039370078741" bottom="0.19685039370078741" header="0.31496062992125984" footer="0.31496062992125984"/>
  <pageSetup paperSize="5" orientation="landscape" horizontalDpi="4294967293" verticalDpi="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34037-D318-4894-A56F-1D23AE129C76}">
  <dimension ref="A1:V27"/>
  <sheetViews>
    <sheetView workbookViewId="0">
      <selection activeCell="T9" sqref="T9:T18"/>
    </sheetView>
  </sheetViews>
  <sheetFormatPr defaultRowHeight="15" x14ac:dyDescent="0.25"/>
  <cols>
    <col min="1" max="1" width="4.7109375" customWidth="1"/>
    <col min="2" max="2" width="5.140625" customWidth="1"/>
    <col min="3" max="7" width="6.7109375" customWidth="1"/>
    <col min="8" max="8" width="10.140625" customWidth="1"/>
    <col min="9" max="16" width="5.7109375" customWidth="1"/>
    <col min="17" max="21" width="6.7109375" customWidth="1"/>
    <col min="22" max="22" width="9.4257812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197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15" t="s">
        <v>25</v>
      </c>
      <c r="B9" s="5" t="s">
        <v>26</v>
      </c>
      <c r="C9" s="28">
        <f>F9+G9</f>
        <v>225</v>
      </c>
      <c r="D9" s="34">
        <v>336</v>
      </c>
      <c r="E9" s="28">
        <v>267</v>
      </c>
      <c r="F9" s="28">
        <v>205</v>
      </c>
      <c r="G9" s="28">
        <v>20</v>
      </c>
      <c r="H9" s="26">
        <f>D9+E9</f>
        <v>603</v>
      </c>
      <c r="I9" s="26">
        <v>0</v>
      </c>
      <c r="J9" s="26">
        <v>0</v>
      </c>
      <c r="K9" s="26">
        <v>0</v>
      </c>
      <c r="L9" s="26">
        <v>2</v>
      </c>
      <c r="M9" s="26">
        <v>0</v>
      </c>
      <c r="N9" s="26">
        <v>0</v>
      </c>
      <c r="O9" s="26">
        <v>0</v>
      </c>
      <c r="P9" s="26">
        <v>0</v>
      </c>
      <c r="Q9" s="36">
        <f>D9+I9+K9-M9-O9</f>
        <v>336</v>
      </c>
      <c r="R9" s="26">
        <f>E9+J9+L9-N9-P9</f>
        <v>269</v>
      </c>
      <c r="S9" s="28">
        <f>F9</f>
        <v>205</v>
      </c>
      <c r="T9" s="28">
        <f>G9</f>
        <v>20</v>
      </c>
      <c r="U9" s="26">
        <f>S9+T9</f>
        <v>225</v>
      </c>
      <c r="V9" s="26">
        <f>Q9+R9</f>
        <v>605</v>
      </c>
    </row>
    <row r="10" spans="1:22" x14ac:dyDescent="0.25">
      <c r="A10" s="15" t="s">
        <v>27</v>
      </c>
      <c r="B10" s="5" t="s">
        <v>28</v>
      </c>
      <c r="C10" s="29">
        <f t="shared" ref="C10:C18" si="0">F10+G10</f>
        <v>152</v>
      </c>
      <c r="D10" s="1">
        <v>237</v>
      </c>
      <c r="E10" s="29">
        <v>232</v>
      </c>
      <c r="F10" s="29">
        <v>136</v>
      </c>
      <c r="G10" s="29">
        <v>16</v>
      </c>
      <c r="H10" s="16">
        <f t="shared" ref="H10:H18" si="1">D10+E10</f>
        <v>469</v>
      </c>
      <c r="I10" s="16">
        <v>0</v>
      </c>
      <c r="J10" s="16">
        <v>0</v>
      </c>
      <c r="K10" s="16">
        <v>2</v>
      </c>
      <c r="L10" s="16">
        <v>0</v>
      </c>
      <c r="M10" s="16">
        <v>0</v>
      </c>
      <c r="N10" s="16">
        <v>1</v>
      </c>
      <c r="O10" s="16">
        <v>0</v>
      </c>
      <c r="P10" s="16">
        <v>0</v>
      </c>
      <c r="Q10" s="37">
        <f t="shared" ref="Q10:Q17" si="2">D10+I10+K10-M10-O10</f>
        <v>239</v>
      </c>
      <c r="R10" s="16">
        <f t="shared" ref="R10:R18" si="3">E10+J10+L10-N10-P10</f>
        <v>231</v>
      </c>
      <c r="S10" s="29">
        <f t="shared" ref="S10:S18" si="4">C10</f>
        <v>152</v>
      </c>
      <c r="T10" s="29">
        <f t="shared" ref="T10:T18" si="5">G10</f>
        <v>16</v>
      </c>
      <c r="U10" s="16">
        <f t="shared" ref="U10:U18" si="6">S10+T10</f>
        <v>168</v>
      </c>
      <c r="V10" s="16">
        <f>Q10+R10</f>
        <v>470</v>
      </c>
    </row>
    <row r="11" spans="1:22" x14ac:dyDescent="0.25">
      <c r="A11" s="15" t="s">
        <v>29</v>
      </c>
      <c r="B11" s="5" t="s">
        <v>30</v>
      </c>
      <c r="C11" s="29">
        <f t="shared" si="0"/>
        <v>106</v>
      </c>
      <c r="D11" s="1">
        <v>214</v>
      </c>
      <c r="E11" s="29">
        <v>196</v>
      </c>
      <c r="F11" s="29">
        <v>103</v>
      </c>
      <c r="G11" s="29">
        <v>3</v>
      </c>
      <c r="H11" s="16">
        <f t="shared" si="1"/>
        <v>410</v>
      </c>
      <c r="I11" s="16">
        <v>1</v>
      </c>
      <c r="J11" s="16">
        <v>0</v>
      </c>
      <c r="K11" s="16">
        <v>0</v>
      </c>
      <c r="L11" s="16">
        <v>1</v>
      </c>
      <c r="M11" s="16">
        <v>1</v>
      </c>
      <c r="N11" s="16">
        <v>0</v>
      </c>
      <c r="O11" s="16">
        <v>0</v>
      </c>
      <c r="P11" s="16">
        <v>0</v>
      </c>
      <c r="Q11" s="37">
        <f t="shared" si="2"/>
        <v>214</v>
      </c>
      <c r="R11" s="16">
        <f t="shared" si="3"/>
        <v>197</v>
      </c>
      <c r="S11" s="29">
        <f t="shared" si="4"/>
        <v>106</v>
      </c>
      <c r="T11" s="29">
        <f t="shared" si="5"/>
        <v>3</v>
      </c>
      <c r="U11" s="16">
        <f t="shared" si="6"/>
        <v>109</v>
      </c>
      <c r="V11" s="16">
        <f t="shared" ref="V11:V18" si="7">Q11+R11</f>
        <v>411</v>
      </c>
    </row>
    <row r="12" spans="1:22" x14ac:dyDescent="0.25">
      <c r="A12" s="15" t="s">
        <v>31</v>
      </c>
      <c r="B12" s="5" t="s">
        <v>32</v>
      </c>
      <c r="C12" s="29">
        <f t="shared" si="0"/>
        <v>95</v>
      </c>
      <c r="D12" s="1">
        <v>176</v>
      </c>
      <c r="E12" s="29">
        <v>170</v>
      </c>
      <c r="F12" s="29">
        <v>85</v>
      </c>
      <c r="G12" s="29">
        <v>10</v>
      </c>
      <c r="H12" s="16">
        <f t="shared" si="1"/>
        <v>346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37">
        <f t="shared" si="2"/>
        <v>176</v>
      </c>
      <c r="R12" s="16">
        <f t="shared" si="3"/>
        <v>170</v>
      </c>
      <c r="S12" s="29">
        <f t="shared" si="4"/>
        <v>95</v>
      </c>
      <c r="T12" s="29">
        <f t="shared" si="5"/>
        <v>10</v>
      </c>
      <c r="U12" s="16">
        <f t="shared" si="6"/>
        <v>105</v>
      </c>
      <c r="V12" s="16">
        <f t="shared" si="7"/>
        <v>346</v>
      </c>
    </row>
    <row r="13" spans="1:22" x14ac:dyDescent="0.25">
      <c r="A13" s="15" t="s">
        <v>33</v>
      </c>
      <c r="B13" s="5" t="s">
        <v>34</v>
      </c>
      <c r="C13" s="29">
        <f t="shared" si="0"/>
        <v>116</v>
      </c>
      <c r="D13" s="1">
        <v>155</v>
      </c>
      <c r="E13" s="29">
        <v>127</v>
      </c>
      <c r="F13" s="29">
        <v>101</v>
      </c>
      <c r="G13" s="29">
        <v>15</v>
      </c>
      <c r="H13" s="16">
        <f t="shared" si="1"/>
        <v>282</v>
      </c>
      <c r="I13" s="16">
        <v>2</v>
      </c>
      <c r="J13" s="16">
        <v>1</v>
      </c>
      <c r="K13" s="16">
        <v>0</v>
      </c>
      <c r="L13" s="16">
        <v>1</v>
      </c>
      <c r="M13" s="16">
        <v>0</v>
      </c>
      <c r="N13" s="16">
        <v>0</v>
      </c>
      <c r="O13" s="16">
        <v>0</v>
      </c>
      <c r="P13" s="16">
        <v>0</v>
      </c>
      <c r="Q13" s="37">
        <f t="shared" si="2"/>
        <v>157</v>
      </c>
      <c r="R13" s="16">
        <f t="shared" si="3"/>
        <v>129</v>
      </c>
      <c r="S13" s="29">
        <f t="shared" si="4"/>
        <v>116</v>
      </c>
      <c r="T13" s="29">
        <f t="shared" si="5"/>
        <v>15</v>
      </c>
      <c r="U13" s="16">
        <f t="shared" si="6"/>
        <v>131</v>
      </c>
      <c r="V13" s="16">
        <f t="shared" si="7"/>
        <v>286</v>
      </c>
    </row>
    <row r="14" spans="1:22" x14ac:dyDescent="0.25">
      <c r="A14" s="15" t="s">
        <v>35</v>
      </c>
      <c r="B14" s="5" t="s">
        <v>36</v>
      </c>
      <c r="C14" s="29">
        <f t="shared" si="0"/>
        <v>112</v>
      </c>
      <c r="D14" s="1">
        <v>159</v>
      </c>
      <c r="E14" s="29">
        <v>177</v>
      </c>
      <c r="F14" s="29">
        <v>97</v>
      </c>
      <c r="G14" s="29">
        <v>15</v>
      </c>
      <c r="H14" s="16">
        <f t="shared" si="1"/>
        <v>336</v>
      </c>
      <c r="I14" s="16">
        <v>0</v>
      </c>
      <c r="J14" s="16">
        <v>2</v>
      </c>
      <c r="K14" s="16">
        <v>1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37">
        <f t="shared" si="2"/>
        <v>160</v>
      </c>
      <c r="R14" s="16">
        <f t="shared" si="3"/>
        <v>179</v>
      </c>
      <c r="S14" s="29">
        <f t="shared" si="4"/>
        <v>112</v>
      </c>
      <c r="T14" s="29">
        <f t="shared" si="5"/>
        <v>15</v>
      </c>
      <c r="U14" s="16">
        <f t="shared" si="6"/>
        <v>127</v>
      </c>
      <c r="V14" s="16">
        <f t="shared" si="7"/>
        <v>339</v>
      </c>
    </row>
    <row r="15" spans="1:22" x14ac:dyDescent="0.25">
      <c r="A15" s="15" t="s">
        <v>37</v>
      </c>
      <c r="B15" s="5" t="s">
        <v>38</v>
      </c>
      <c r="C15" s="29">
        <f t="shared" si="0"/>
        <v>112</v>
      </c>
      <c r="D15" s="1">
        <v>184</v>
      </c>
      <c r="E15" s="29">
        <v>192</v>
      </c>
      <c r="F15" s="29">
        <v>105</v>
      </c>
      <c r="G15" s="29">
        <v>7</v>
      </c>
      <c r="H15" s="16">
        <f t="shared" si="1"/>
        <v>376</v>
      </c>
      <c r="I15" s="16">
        <v>2</v>
      </c>
      <c r="J15" s="16">
        <v>0</v>
      </c>
      <c r="K15" s="16">
        <v>0</v>
      </c>
      <c r="L15" s="16">
        <v>2</v>
      </c>
      <c r="M15" s="16">
        <v>0</v>
      </c>
      <c r="N15" s="16">
        <v>0</v>
      </c>
      <c r="O15" s="16">
        <v>0</v>
      </c>
      <c r="P15" s="16">
        <v>0</v>
      </c>
      <c r="Q15" s="37">
        <f t="shared" si="2"/>
        <v>186</v>
      </c>
      <c r="R15" s="16">
        <f t="shared" si="3"/>
        <v>194</v>
      </c>
      <c r="S15" s="29">
        <f t="shared" si="4"/>
        <v>112</v>
      </c>
      <c r="T15" s="29">
        <f t="shared" si="5"/>
        <v>7</v>
      </c>
      <c r="U15" s="16">
        <f t="shared" si="6"/>
        <v>119</v>
      </c>
      <c r="V15" s="16">
        <f t="shared" si="7"/>
        <v>380</v>
      </c>
    </row>
    <row r="16" spans="1:22" x14ac:dyDescent="0.25">
      <c r="A16" s="15" t="s">
        <v>39</v>
      </c>
      <c r="B16" s="5" t="s">
        <v>40</v>
      </c>
      <c r="C16" s="29">
        <f t="shared" si="0"/>
        <v>124</v>
      </c>
      <c r="D16" s="1">
        <v>203</v>
      </c>
      <c r="E16" s="29">
        <v>235</v>
      </c>
      <c r="F16" s="29">
        <v>111</v>
      </c>
      <c r="G16" s="29">
        <v>13</v>
      </c>
      <c r="H16" s="16">
        <f t="shared" si="1"/>
        <v>438</v>
      </c>
      <c r="I16" s="16">
        <v>1</v>
      </c>
      <c r="J16" s="16">
        <v>0</v>
      </c>
      <c r="K16" s="16">
        <v>1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37">
        <f t="shared" si="2"/>
        <v>205</v>
      </c>
      <c r="R16" s="16">
        <f t="shared" si="3"/>
        <v>235</v>
      </c>
      <c r="S16" s="29">
        <f t="shared" si="4"/>
        <v>124</v>
      </c>
      <c r="T16" s="29">
        <f t="shared" si="5"/>
        <v>13</v>
      </c>
      <c r="U16" s="16">
        <f t="shared" si="6"/>
        <v>137</v>
      </c>
      <c r="V16" s="16">
        <f t="shared" si="7"/>
        <v>440</v>
      </c>
    </row>
    <row r="17" spans="1:22" x14ac:dyDescent="0.25">
      <c r="A17" s="15" t="s">
        <v>41</v>
      </c>
      <c r="B17" s="5" t="s">
        <v>42</v>
      </c>
      <c r="C17" s="29">
        <f t="shared" si="0"/>
        <v>128</v>
      </c>
      <c r="D17" s="1">
        <v>207</v>
      </c>
      <c r="E17" s="29">
        <v>196</v>
      </c>
      <c r="F17" s="29">
        <v>116</v>
      </c>
      <c r="G17" s="29">
        <v>12</v>
      </c>
      <c r="H17" s="16">
        <f t="shared" si="1"/>
        <v>403</v>
      </c>
      <c r="I17" s="16">
        <v>0</v>
      </c>
      <c r="J17" s="16">
        <v>0</v>
      </c>
      <c r="K17" s="16">
        <v>0</v>
      </c>
      <c r="L17" s="16">
        <v>1</v>
      </c>
      <c r="M17" s="16">
        <v>0</v>
      </c>
      <c r="N17" s="16">
        <v>0</v>
      </c>
      <c r="O17" s="16">
        <v>0</v>
      </c>
      <c r="P17" s="16">
        <v>0</v>
      </c>
      <c r="Q17" s="37">
        <f t="shared" si="2"/>
        <v>207</v>
      </c>
      <c r="R17" s="16">
        <f t="shared" si="3"/>
        <v>197</v>
      </c>
      <c r="S17" s="29">
        <f t="shared" si="4"/>
        <v>128</v>
      </c>
      <c r="T17" s="29">
        <f t="shared" si="5"/>
        <v>12</v>
      </c>
      <c r="U17" s="16">
        <f t="shared" si="6"/>
        <v>140</v>
      </c>
      <c r="V17" s="16">
        <f t="shared" si="7"/>
        <v>404</v>
      </c>
    </row>
    <row r="18" spans="1:22" x14ac:dyDescent="0.25">
      <c r="A18" s="15" t="s">
        <v>43</v>
      </c>
      <c r="B18" s="5" t="s">
        <v>44</v>
      </c>
      <c r="C18" s="9">
        <f t="shared" si="0"/>
        <v>70</v>
      </c>
      <c r="D18" s="35">
        <v>110</v>
      </c>
      <c r="E18" s="9">
        <v>102</v>
      </c>
      <c r="F18" s="9">
        <v>66</v>
      </c>
      <c r="G18" s="9">
        <v>4</v>
      </c>
      <c r="H18" s="27">
        <f t="shared" si="1"/>
        <v>212</v>
      </c>
      <c r="I18" s="27">
        <v>0</v>
      </c>
      <c r="J18" s="27">
        <v>1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38">
        <f>D18+I18+K18-M18-O18</f>
        <v>110</v>
      </c>
      <c r="R18" s="27">
        <f t="shared" si="3"/>
        <v>103</v>
      </c>
      <c r="S18" s="9">
        <f t="shared" si="4"/>
        <v>70</v>
      </c>
      <c r="T18" s="9">
        <f t="shared" si="5"/>
        <v>4</v>
      </c>
      <c r="U18" s="27">
        <f t="shared" si="6"/>
        <v>74</v>
      </c>
      <c r="V18" s="27">
        <f t="shared" si="7"/>
        <v>213</v>
      </c>
    </row>
    <row r="19" spans="1:22" x14ac:dyDescent="0.25">
      <c r="A19" s="76" t="s">
        <v>14</v>
      </c>
      <c r="B19" s="77"/>
      <c r="C19" s="20">
        <f>C9+C10+C11+C12+C13+C14+C15+C16+C17+C18</f>
        <v>1240</v>
      </c>
      <c r="D19" s="20">
        <f t="shared" ref="D19:U19" si="8">D9+D10+D11+D12+D13+D14+D15+D16+D17+D18</f>
        <v>1981</v>
      </c>
      <c r="E19" s="20">
        <f t="shared" si="8"/>
        <v>1894</v>
      </c>
      <c r="F19" s="20">
        <f t="shared" si="8"/>
        <v>1125</v>
      </c>
      <c r="G19" s="20">
        <f t="shared" si="8"/>
        <v>115</v>
      </c>
      <c r="H19" s="20">
        <f t="shared" si="8"/>
        <v>3875</v>
      </c>
      <c r="I19" s="20">
        <f t="shared" si="8"/>
        <v>6</v>
      </c>
      <c r="J19" s="20">
        <f t="shared" si="8"/>
        <v>4</v>
      </c>
      <c r="K19" s="20">
        <f t="shared" si="8"/>
        <v>4</v>
      </c>
      <c r="L19" s="20">
        <f t="shared" si="8"/>
        <v>7</v>
      </c>
      <c r="M19" s="20">
        <f t="shared" si="8"/>
        <v>1</v>
      </c>
      <c r="N19" s="20">
        <f t="shared" si="8"/>
        <v>1</v>
      </c>
      <c r="O19" s="20">
        <f t="shared" si="8"/>
        <v>0</v>
      </c>
      <c r="P19" s="20">
        <f t="shared" si="8"/>
        <v>0</v>
      </c>
      <c r="Q19" s="20">
        <f t="shared" si="8"/>
        <v>1990</v>
      </c>
      <c r="R19" s="20">
        <f t="shared" si="8"/>
        <v>1904</v>
      </c>
      <c r="S19" s="20">
        <f t="shared" si="8"/>
        <v>1220</v>
      </c>
      <c r="T19" s="20">
        <f t="shared" si="8"/>
        <v>115</v>
      </c>
      <c r="U19" s="20">
        <f t="shared" si="8"/>
        <v>1335</v>
      </c>
      <c r="V19" s="20">
        <f>V9+V10+V11+V12+V13+V14+V15+V16+V17+V18</f>
        <v>3894</v>
      </c>
    </row>
    <row r="22" spans="1:22" x14ac:dyDescent="0.25">
      <c r="M22" s="75" t="s">
        <v>196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162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163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173</v>
      </c>
      <c r="M27" s="75" t="s">
        <v>164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  <mergeCell ref="M27:U27"/>
    <mergeCell ref="O6:P6"/>
    <mergeCell ref="A19:B19"/>
    <mergeCell ref="M22:U22"/>
    <mergeCell ref="M23:U23"/>
    <mergeCell ref="M26:U26"/>
  </mergeCells>
  <pageMargins left="0.70866141732283472" right="0.70866141732283472" top="0.74803149606299213" bottom="0.74803149606299213" header="0.31496062992125984" footer="0.31496062992125984"/>
  <pageSetup paperSize="5" orientation="landscape" horizontalDpi="0" verticalDpi="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FEE55-4EAC-44C6-A539-3385DA998110}">
  <dimension ref="A1:V27"/>
  <sheetViews>
    <sheetView workbookViewId="0">
      <selection activeCell="M22" sqref="M22:U22"/>
    </sheetView>
  </sheetViews>
  <sheetFormatPr defaultRowHeight="15" x14ac:dyDescent="0.25"/>
  <cols>
    <col min="1" max="1" width="4.7109375" customWidth="1"/>
    <col min="2" max="2" width="6" customWidth="1"/>
    <col min="3" max="8" width="7.7109375" customWidth="1"/>
    <col min="9" max="16" width="5.7109375" customWidth="1"/>
    <col min="17" max="22" width="7.710937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198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45" t="s">
        <v>25</v>
      </c>
      <c r="B9" s="3" t="s">
        <v>26</v>
      </c>
      <c r="C9" s="28">
        <f>F9+G9</f>
        <v>225</v>
      </c>
      <c r="D9" s="34">
        <v>336</v>
      </c>
      <c r="E9" s="28">
        <v>269</v>
      </c>
      <c r="F9" s="28">
        <v>205</v>
      </c>
      <c r="G9" s="28">
        <v>20</v>
      </c>
      <c r="H9" s="26">
        <f>D9+E9</f>
        <v>605</v>
      </c>
      <c r="I9" s="26">
        <v>2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36">
        <f>D9+I9+K9-M9-O9</f>
        <v>338</v>
      </c>
      <c r="R9" s="26">
        <f>E9+J9+L9-N9-P9</f>
        <v>269</v>
      </c>
      <c r="S9" s="28">
        <f>F9</f>
        <v>205</v>
      </c>
      <c r="T9" s="28">
        <f>G9</f>
        <v>20</v>
      </c>
      <c r="U9" s="26">
        <f>S9+T9</f>
        <v>225</v>
      </c>
      <c r="V9" s="26">
        <f>Q9+R9</f>
        <v>607</v>
      </c>
    </row>
    <row r="10" spans="1:22" x14ac:dyDescent="0.25">
      <c r="A10" s="15" t="s">
        <v>27</v>
      </c>
      <c r="B10" s="5" t="s">
        <v>28</v>
      </c>
      <c r="C10" s="29">
        <f t="shared" ref="C10:C18" si="0">F10+G10</f>
        <v>168</v>
      </c>
      <c r="D10" s="1">
        <v>239</v>
      </c>
      <c r="E10" s="29">
        <v>231</v>
      </c>
      <c r="F10" s="29">
        <v>152</v>
      </c>
      <c r="G10" s="29">
        <v>16</v>
      </c>
      <c r="H10" s="16">
        <f t="shared" ref="H10:H18" si="1">D10+E10</f>
        <v>470</v>
      </c>
      <c r="I10" s="16">
        <v>0</v>
      </c>
      <c r="J10" s="16">
        <v>0</v>
      </c>
      <c r="K10" s="16">
        <v>3</v>
      </c>
      <c r="L10" s="16">
        <v>1</v>
      </c>
      <c r="M10" s="16">
        <v>0</v>
      </c>
      <c r="N10" s="16">
        <v>0</v>
      </c>
      <c r="O10" s="16">
        <v>0</v>
      </c>
      <c r="P10" s="16">
        <v>0</v>
      </c>
      <c r="Q10" s="37">
        <f t="shared" ref="Q10:Q18" si="2">D10+I10+K10-M10-O10</f>
        <v>242</v>
      </c>
      <c r="R10" s="16">
        <f t="shared" ref="R10:R18" si="3">E10+J10+L10-N10-P10</f>
        <v>232</v>
      </c>
      <c r="S10" s="29">
        <f t="shared" ref="S10:S18" si="4">F10</f>
        <v>152</v>
      </c>
      <c r="T10" s="29">
        <f t="shared" ref="T10:T18" si="5">G10</f>
        <v>16</v>
      </c>
      <c r="U10" s="16">
        <f t="shared" ref="U10:U18" si="6">S10+T10</f>
        <v>168</v>
      </c>
      <c r="V10" s="16">
        <f t="shared" ref="V10:V18" si="7">Q10+R10</f>
        <v>474</v>
      </c>
    </row>
    <row r="11" spans="1:22" x14ac:dyDescent="0.25">
      <c r="A11" s="15" t="s">
        <v>29</v>
      </c>
      <c r="B11" s="5" t="s">
        <v>30</v>
      </c>
      <c r="C11" s="29">
        <f t="shared" si="0"/>
        <v>109</v>
      </c>
      <c r="D11" s="1">
        <v>214</v>
      </c>
      <c r="E11" s="29">
        <v>197</v>
      </c>
      <c r="F11" s="29">
        <v>106</v>
      </c>
      <c r="G11" s="29">
        <v>3</v>
      </c>
      <c r="H11" s="16">
        <f t="shared" si="1"/>
        <v>411</v>
      </c>
      <c r="I11" s="16">
        <v>3</v>
      </c>
      <c r="J11" s="16">
        <v>0</v>
      </c>
      <c r="K11" s="16">
        <v>1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37">
        <f t="shared" si="2"/>
        <v>218</v>
      </c>
      <c r="R11" s="16">
        <f t="shared" si="3"/>
        <v>197</v>
      </c>
      <c r="S11" s="29">
        <f t="shared" si="4"/>
        <v>106</v>
      </c>
      <c r="T11" s="29">
        <f t="shared" si="5"/>
        <v>3</v>
      </c>
      <c r="U11" s="16">
        <f t="shared" si="6"/>
        <v>109</v>
      </c>
      <c r="V11" s="16">
        <f t="shared" si="7"/>
        <v>415</v>
      </c>
    </row>
    <row r="12" spans="1:22" x14ac:dyDescent="0.25">
      <c r="A12" s="15" t="s">
        <v>31</v>
      </c>
      <c r="B12" s="5" t="s">
        <v>32</v>
      </c>
      <c r="C12" s="29">
        <f t="shared" si="0"/>
        <v>105</v>
      </c>
      <c r="D12" s="1">
        <v>176</v>
      </c>
      <c r="E12" s="29">
        <v>170</v>
      </c>
      <c r="F12" s="29">
        <v>95</v>
      </c>
      <c r="G12" s="29">
        <v>10</v>
      </c>
      <c r="H12" s="16">
        <f t="shared" si="1"/>
        <v>346</v>
      </c>
      <c r="I12" s="16">
        <v>2</v>
      </c>
      <c r="J12" s="16">
        <v>2</v>
      </c>
      <c r="K12" s="16">
        <v>0</v>
      </c>
      <c r="L12" s="16">
        <v>1</v>
      </c>
      <c r="M12" s="16">
        <v>0</v>
      </c>
      <c r="N12" s="16">
        <v>0</v>
      </c>
      <c r="O12" s="16">
        <v>0</v>
      </c>
      <c r="P12" s="16">
        <v>0</v>
      </c>
      <c r="Q12" s="37">
        <f t="shared" si="2"/>
        <v>178</v>
      </c>
      <c r="R12" s="16">
        <f t="shared" si="3"/>
        <v>173</v>
      </c>
      <c r="S12" s="29">
        <f t="shared" si="4"/>
        <v>95</v>
      </c>
      <c r="T12" s="29">
        <f t="shared" si="5"/>
        <v>10</v>
      </c>
      <c r="U12" s="16">
        <f t="shared" si="6"/>
        <v>105</v>
      </c>
      <c r="V12" s="16">
        <f t="shared" si="7"/>
        <v>351</v>
      </c>
    </row>
    <row r="13" spans="1:22" x14ac:dyDescent="0.25">
      <c r="A13" s="15" t="s">
        <v>33</v>
      </c>
      <c r="B13" s="5" t="s">
        <v>34</v>
      </c>
      <c r="C13" s="29">
        <f t="shared" si="0"/>
        <v>131</v>
      </c>
      <c r="D13" s="1">
        <v>157</v>
      </c>
      <c r="E13" s="29">
        <v>129</v>
      </c>
      <c r="F13" s="29">
        <v>116</v>
      </c>
      <c r="G13" s="29">
        <v>15</v>
      </c>
      <c r="H13" s="16">
        <f t="shared" si="1"/>
        <v>286</v>
      </c>
      <c r="I13" s="16">
        <v>0</v>
      </c>
      <c r="J13" s="16">
        <v>0</v>
      </c>
      <c r="K13" s="16">
        <v>2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37">
        <f t="shared" si="2"/>
        <v>159</v>
      </c>
      <c r="R13" s="16">
        <f t="shared" si="3"/>
        <v>129</v>
      </c>
      <c r="S13" s="29">
        <f t="shared" si="4"/>
        <v>116</v>
      </c>
      <c r="T13" s="29">
        <f t="shared" si="5"/>
        <v>15</v>
      </c>
      <c r="U13" s="16">
        <f t="shared" si="6"/>
        <v>131</v>
      </c>
      <c r="V13" s="16">
        <f t="shared" si="7"/>
        <v>288</v>
      </c>
    </row>
    <row r="14" spans="1:22" x14ac:dyDescent="0.25">
      <c r="A14" s="15" t="s">
        <v>35</v>
      </c>
      <c r="B14" s="5" t="s">
        <v>36</v>
      </c>
      <c r="C14" s="29">
        <f t="shared" si="0"/>
        <v>127</v>
      </c>
      <c r="D14" s="1">
        <v>160</v>
      </c>
      <c r="E14" s="29">
        <v>179</v>
      </c>
      <c r="F14" s="29">
        <v>112</v>
      </c>
      <c r="G14" s="29">
        <v>15</v>
      </c>
      <c r="H14" s="16">
        <f t="shared" si="1"/>
        <v>339</v>
      </c>
      <c r="I14" s="16">
        <v>2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37">
        <f t="shared" si="2"/>
        <v>162</v>
      </c>
      <c r="R14" s="16">
        <f t="shared" si="3"/>
        <v>179</v>
      </c>
      <c r="S14" s="29">
        <f t="shared" si="4"/>
        <v>112</v>
      </c>
      <c r="T14" s="29">
        <f t="shared" si="5"/>
        <v>15</v>
      </c>
      <c r="U14" s="16">
        <f t="shared" si="6"/>
        <v>127</v>
      </c>
      <c r="V14" s="16">
        <f t="shared" si="7"/>
        <v>341</v>
      </c>
    </row>
    <row r="15" spans="1:22" x14ac:dyDescent="0.25">
      <c r="A15" s="15" t="s">
        <v>37</v>
      </c>
      <c r="B15" s="5" t="s">
        <v>38</v>
      </c>
      <c r="C15" s="29">
        <f t="shared" si="0"/>
        <v>119</v>
      </c>
      <c r="D15" s="1">
        <v>186</v>
      </c>
      <c r="E15" s="29">
        <v>194</v>
      </c>
      <c r="F15" s="29">
        <v>112</v>
      </c>
      <c r="G15" s="29">
        <v>7</v>
      </c>
      <c r="H15" s="16">
        <f t="shared" si="1"/>
        <v>380</v>
      </c>
      <c r="I15" s="16">
        <v>0</v>
      </c>
      <c r="J15" s="16">
        <v>2</v>
      </c>
      <c r="K15" s="16">
        <v>0</v>
      </c>
      <c r="L15" s="16">
        <v>2</v>
      </c>
      <c r="M15" s="16">
        <v>0</v>
      </c>
      <c r="N15" s="16">
        <v>0</v>
      </c>
      <c r="O15" s="16">
        <v>0</v>
      </c>
      <c r="P15" s="16">
        <v>0</v>
      </c>
      <c r="Q15" s="37">
        <f t="shared" si="2"/>
        <v>186</v>
      </c>
      <c r="R15" s="16">
        <f t="shared" si="3"/>
        <v>198</v>
      </c>
      <c r="S15" s="29">
        <f t="shared" si="4"/>
        <v>112</v>
      </c>
      <c r="T15" s="29">
        <f t="shared" si="5"/>
        <v>7</v>
      </c>
      <c r="U15" s="16">
        <f t="shared" si="6"/>
        <v>119</v>
      </c>
      <c r="V15" s="16">
        <f t="shared" si="7"/>
        <v>384</v>
      </c>
    </row>
    <row r="16" spans="1:22" x14ac:dyDescent="0.25">
      <c r="A16" s="15" t="s">
        <v>39</v>
      </c>
      <c r="B16" s="5" t="s">
        <v>40</v>
      </c>
      <c r="C16" s="29">
        <f t="shared" si="0"/>
        <v>137</v>
      </c>
      <c r="D16" s="1">
        <v>205</v>
      </c>
      <c r="E16" s="29">
        <v>235</v>
      </c>
      <c r="F16" s="29">
        <v>124</v>
      </c>
      <c r="G16" s="29">
        <v>13</v>
      </c>
      <c r="H16" s="16">
        <f t="shared" si="1"/>
        <v>440</v>
      </c>
      <c r="I16" s="16">
        <v>1</v>
      </c>
      <c r="J16" s="16">
        <v>1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37">
        <f t="shared" si="2"/>
        <v>206</v>
      </c>
      <c r="R16" s="16">
        <f t="shared" si="3"/>
        <v>236</v>
      </c>
      <c r="S16" s="29">
        <f t="shared" si="4"/>
        <v>124</v>
      </c>
      <c r="T16" s="29">
        <f t="shared" si="5"/>
        <v>13</v>
      </c>
      <c r="U16" s="16">
        <f t="shared" si="6"/>
        <v>137</v>
      </c>
      <c r="V16" s="16">
        <f t="shared" si="7"/>
        <v>442</v>
      </c>
    </row>
    <row r="17" spans="1:22" x14ac:dyDescent="0.25">
      <c r="A17" s="15" t="s">
        <v>41</v>
      </c>
      <c r="B17" s="5" t="s">
        <v>42</v>
      </c>
      <c r="C17" s="29">
        <f t="shared" si="0"/>
        <v>140</v>
      </c>
      <c r="D17" s="1">
        <v>207</v>
      </c>
      <c r="E17" s="29">
        <v>197</v>
      </c>
      <c r="F17" s="29">
        <v>128</v>
      </c>
      <c r="G17" s="29">
        <v>12</v>
      </c>
      <c r="H17" s="16">
        <f t="shared" si="1"/>
        <v>404</v>
      </c>
      <c r="I17" s="16">
        <v>0</v>
      </c>
      <c r="J17" s="16">
        <v>1</v>
      </c>
      <c r="K17" s="16">
        <v>0</v>
      </c>
      <c r="L17" s="16">
        <v>2</v>
      </c>
      <c r="M17" s="16">
        <v>0</v>
      </c>
      <c r="N17" s="16">
        <v>0</v>
      </c>
      <c r="O17" s="16">
        <v>0</v>
      </c>
      <c r="P17" s="16">
        <v>0</v>
      </c>
      <c r="Q17" s="37">
        <f t="shared" si="2"/>
        <v>207</v>
      </c>
      <c r="R17" s="16">
        <f t="shared" si="3"/>
        <v>200</v>
      </c>
      <c r="S17" s="29">
        <f t="shared" si="4"/>
        <v>128</v>
      </c>
      <c r="T17" s="29">
        <f t="shared" si="5"/>
        <v>12</v>
      </c>
      <c r="U17" s="16">
        <f t="shared" si="6"/>
        <v>140</v>
      </c>
      <c r="V17" s="16">
        <f t="shared" si="7"/>
        <v>407</v>
      </c>
    </row>
    <row r="18" spans="1:22" x14ac:dyDescent="0.25">
      <c r="A18" s="46" t="s">
        <v>43</v>
      </c>
      <c r="B18" s="8" t="s">
        <v>44</v>
      </c>
      <c r="C18" s="9">
        <f t="shared" si="0"/>
        <v>74</v>
      </c>
      <c r="D18" s="35">
        <v>110</v>
      </c>
      <c r="E18" s="9">
        <v>103</v>
      </c>
      <c r="F18" s="9">
        <v>70</v>
      </c>
      <c r="G18" s="9">
        <v>4</v>
      </c>
      <c r="H18" s="27">
        <f t="shared" si="1"/>
        <v>213</v>
      </c>
      <c r="I18" s="27">
        <v>0</v>
      </c>
      <c r="J18" s="27">
        <v>0</v>
      </c>
      <c r="K18" s="27">
        <v>0</v>
      </c>
      <c r="L18" s="27">
        <v>0</v>
      </c>
      <c r="M18" s="27">
        <v>2</v>
      </c>
      <c r="N18" s="27">
        <v>0</v>
      </c>
      <c r="O18" s="27">
        <v>0</v>
      </c>
      <c r="P18" s="27">
        <v>0</v>
      </c>
      <c r="Q18" s="38">
        <f t="shared" si="2"/>
        <v>108</v>
      </c>
      <c r="R18" s="27">
        <f t="shared" si="3"/>
        <v>103</v>
      </c>
      <c r="S18" s="9">
        <f t="shared" si="4"/>
        <v>70</v>
      </c>
      <c r="T18" s="9">
        <f t="shared" si="5"/>
        <v>4</v>
      </c>
      <c r="U18" s="27">
        <f t="shared" si="6"/>
        <v>74</v>
      </c>
      <c r="V18" s="27">
        <f t="shared" si="7"/>
        <v>211</v>
      </c>
    </row>
    <row r="19" spans="1:22" x14ac:dyDescent="0.25">
      <c r="A19" s="76" t="s">
        <v>14</v>
      </c>
      <c r="B19" s="77"/>
      <c r="C19" s="20">
        <f>C9+C10+C11+C12+C13+C14+C15+C16+C17+C18</f>
        <v>1335</v>
      </c>
      <c r="D19" s="20">
        <f t="shared" ref="D19:V19" si="8">D9+D10+D11+D12+D13+D14+D15+D16+D17+D18</f>
        <v>1990</v>
      </c>
      <c r="E19" s="20">
        <f t="shared" si="8"/>
        <v>1904</v>
      </c>
      <c r="F19" s="20">
        <f t="shared" si="8"/>
        <v>1220</v>
      </c>
      <c r="G19" s="20">
        <f t="shared" si="8"/>
        <v>115</v>
      </c>
      <c r="H19" s="20">
        <f t="shared" si="8"/>
        <v>3894</v>
      </c>
      <c r="I19" s="20">
        <f t="shared" si="8"/>
        <v>10</v>
      </c>
      <c r="J19" s="20">
        <f t="shared" si="8"/>
        <v>6</v>
      </c>
      <c r="K19" s="20">
        <f t="shared" si="8"/>
        <v>6</v>
      </c>
      <c r="L19" s="20">
        <f t="shared" si="8"/>
        <v>6</v>
      </c>
      <c r="M19" s="20">
        <f t="shared" si="8"/>
        <v>2</v>
      </c>
      <c r="N19" s="20">
        <f t="shared" si="8"/>
        <v>0</v>
      </c>
      <c r="O19" s="20">
        <f t="shared" si="8"/>
        <v>0</v>
      </c>
      <c r="P19" s="20">
        <f t="shared" si="8"/>
        <v>0</v>
      </c>
      <c r="Q19" s="20">
        <f t="shared" si="8"/>
        <v>2004</v>
      </c>
      <c r="R19" s="20">
        <f t="shared" si="8"/>
        <v>1916</v>
      </c>
      <c r="S19" s="20">
        <f t="shared" si="8"/>
        <v>1220</v>
      </c>
      <c r="T19" s="20">
        <f t="shared" si="8"/>
        <v>115</v>
      </c>
      <c r="U19" s="20">
        <f t="shared" si="8"/>
        <v>1335</v>
      </c>
      <c r="V19" s="20">
        <f t="shared" si="8"/>
        <v>3920</v>
      </c>
    </row>
    <row r="22" spans="1:22" x14ac:dyDescent="0.25">
      <c r="M22" s="75" t="s">
        <v>202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162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163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173</v>
      </c>
      <c r="M27" s="75" t="s">
        <v>164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  <mergeCell ref="M27:U27"/>
    <mergeCell ref="O6:P6"/>
    <mergeCell ref="A19:B19"/>
    <mergeCell ref="M22:U22"/>
    <mergeCell ref="M23:U23"/>
    <mergeCell ref="M26:U26"/>
  </mergeCells>
  <pageMargins left="0.70866141732283472" right="0.70866141732283472" top="0.74803149606299213" bottom="0.74803149606299213" header="0.31496062992125984" footer="0.31496062992125984"/>
  <pageSetup paperSize="5" orientation="landscape" horizontalDpi="0" verticalDpi="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C4D0A-177F-4A08-B1B6-9E0157137FC7}">
  <dimension ref="A1"/>
  <sheetViews>
    <sheetView workbookViewId="0">
      <selection activeCell="O14" sqref="O14"/>
    </sheetView>
  </sheetViews>
  <sheetFormatPr defaultRowHeight="15" x14ac:dyDescent="0.25"/>
  <sheetData>
    <row r="1" spans="1:1" x14ac:dyDescent="0.25">
      <c r="A1" t="s">
        <v>203</v>
      </c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0D8D-4432-43B2-BE96-739E9453CF0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D8A77-CE96-43A0-88B7-B8DAF24A8315}">
  <dimension ref="A1:V27"/>
  <sheetViews>
    <sheetView workbookViewId="0">
      <selection activeCell="AC11" sqref="AC11"/>
    </sheetView>
  </sheetViews>
  <sheetFormatPr defaultRowHeight="15" x14ac:dyDescent="0.25"/>
  <cols>
    <col min="1" max="1" width="4.7109375" customWidth="1"/>
    <col min="2" max="2" width="5" customWidth="1"/>
    <col min="3" max="8" width="7.7109375" customWidth="1"/>
    <col min="9" max="16" width="5.7109375" customWidth="1"/>
    <col min="17" max="22" width="7.710937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211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45" t="s">
        <v>25</v>
      </c>
      <c r="B9" s="3" t="s">
        <v>26</v>
      </c>
      <c r="C9" s="28">
        <f>D9+E9</f>
        <v>607</v>
      </c>
      <c r="D9" s="34">
        <v>338</v>
      </c>
      <c r="E9" s="28">
        <v>269</v>
      </c>
      <c r="F9" s="28">
        <v>205</v>
      </c>
      <c r="G9" s="28">
        <v>20</v>
      </c>
      <c r="H9" s="26">
        <f>D9+E9</f>
        <v>607</v>
      </c>
      <c r="I9" s="26">
        <v>2</v>
      </c>
      <c r="J9" s="26">
        <v>1</v>
      </c>
      <c r="K9" s="26">
        <v>0</v>
      </c>
      <c r="L9" s="26">
        <v>1</v>
      </c>
      <c r="M9" s="26">
        <v>0</v>
      </c>
      <c r="N9" s="26">
        <v>0</v>
      </c>
      <c r="O9" s="26">
        <v>0</v>
      </c>
      <c r="P9" s="26">
        <v>0</v>
      </c>
      <c r="Q9" s="36">
        <f>D9+I9+K9-M9-O9</f>
        <v>340</v>
      </c>
      <c r="R9" s="26">
        <f>E9+J9+L9-N9-P9</f>
        <v>271</v>
      </c>
      <c r="S9" s="28">
        <f>F9</f>
        <v>205</v>
      </c>
      <c r="T9" s="28">
        <f>G9</f>
        <v>20</v>
      </c>
      <c r="U9" s="26">
        <f>S9+T9</f>
        <v>225</v>
      </c>
      <c r="V9" s="26">
        <f>Q9+R9</f>
        <v>611</v>
      </c>
    </row>
    <row r="10" spans="1:22" x14ac:dyDescent="0.25">
      <c r="A10" s="15" t="s">
        <v>27</v>
      </c>
      <c r="B10" s="5" t="s">
        <v>28</v>
      </c>
      <c r="C10" s="29">
        <f t="shared" ref="C10:C18" si="0">D10+E10</f>
        <v>474</v>
      </c>
      <c r="D10" s="1">
        <v>242</v>
      </c>
      <c r="E10" s="29">
        <v>232</v>
      </c>
      <c r="F10" s="29">
        <v>152</v>
      </c>
      <c r="G10" s="29">
        <v>16</v>
      </c>
      <c r="H10" s="16">
        <f t="shared" ref="H10:H18" si="1">D10+E10</f>
        <v>474</v>
      </c>
      <c r="I10" s="16">
        <v>2</v>
      </c>
      <c r="J10" s="16">
        <v>0</v>
      </c>
      <c r="K10" s="16">
        <v>3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37">
        <f t="shared" ref="Q10:Q18" si="2">D10+I10+K10-M10-O10</f>
        <v>247</v>
      </c>
      <c r="R10" s="16">
        <f t="shared" ref="R10:R18" si="3">E10+J10+L10-N10-P10</f>
        <v>232</v>
      </c>
      <c r="S10" s="29">
        <f t="shared" ref="S10:S18" si="4">F10</f>
        <v>152</v>
      </c>
      <c r="T10" s="29">
        <f t="shared" ref="T10:T18" si="5">G10</f>
        <v>16</v>
      </c>
      <c r="U10" s="16">
        <f t="shared" ref="U10:U18" si="6">S10+T10</f>
        <v>168</v>
      </c>
      <c r="V10" s="16">
        <f t="shared" ref="V10:V18" si="7">Q10+R10</f>
        <v>479</v>
      </c>
    </row>
    <row r="11" spans="1:22" x14ac:dyDescent="0.25">
      <c r="A11" s="15" t="s">
        <v>29</v>
      </c>
      <c r="B11" s="5" t="s">
        <v>30</v>
      </c>
      <c r="C11" s="29">
        <f t="shared" si="0"/>
        <v>415</v>
      </c>
      <c r="D11" s="1">
        <v>218</v>
      </c>
      <c r="E11" s="29">
        <v>197</v>
      </c>
      <c r="F11" s="29">
        <v>106</v>
      </c>
      <c r="G11" s="29">
        <v>3</v>
      </c>
      <c r="H11" s="16">
        <f t="shared" si="1"/>
        <v>415</v>
      </c>
      <c r="I11" s="16">
        <v>0</v>
      </c>
      <c r="J11" s="16">
        <v>0</v>
      </c>
      <c r="K11" s="16">
        <v>0</v>
      </c>
      <c r="L11" s="16">
        <v>2</v>
      </c>
      <c r="M11" s="16">
        <v>0</v>
      </c>
      <c r="N11" s="16">
        <v>0</v>
      </c>
      <c r="O11" s="16">
        <v>0</v>
      </c>
      <c r="P11" s="16">
        <v>0</v>
      </c>
      <c r="Q11" s="37">
        <f t="shared" si="2"/>
        <v>218</v>
      </c>
      <c r="R11" s="16">
        <f t="shared" si="3"/>
        <v>199</v>
      </c>
      <c r="S11" s="29">
        <f t="shared" si="4"/>
        <v>106</v>
      </c>
      <c r="T11" s="29">
        <f t="shared" si="5"/>
        <v>3</v>
      </c>
      <c r="U11" s="16">
        <f t="shared" si="6"/>
        <v>109</v>
      </c>
      <c r="V11" s="16">
        <f t="shared" si="7"/>
        <v>417</v>
      </c>
    </row>
    <row r="12" spans="1:22" x14ac:dyDescent="0.25">
      <c r="A12" s="15" t="s">
        <v>31</v>
      </c>
      <c r="B12" s="5" t="s">
        <v>32</v>
      </c>
      <c r="C12" s="29">
        <f t="shared" si="0"/>
        <v>351</v>
      </c>
      <c r="D12" s="1">
        <v>178</v>
      </c>
      <c r="E12" s="29">
        <v>173</v>
      </c>
      <c r="F12" s="29">
        <v>95</v>
      </c>
      <c r="G12" s="29">
        <v>10</v>
      </c>
      <c r="H12" s="16">
        <f t="shared" si="1"/>
        <v>351</v>
      </c>
      <c r="I12" s="16">
        <v>1</v>
      </c>
      <c r="J12" s="16">
        <v>1</v>
      </c>
      <c r="K12" s="16">
        <v>0</v>
      </c>
      <c r="L12" s="16">
        <v>0</v>
      </c>
      <c r="M12" s="16">
        <v>1</v>
      </c>
      <c r="N12" s="16">
        <v>0</v>
      </c>
      <c r="O12" s="16">
        <v>0</v>
      </c>
      <c r="P12" s="16">
        <v>0</v>
      </c>
      <c r="Q12" s="37">
        <f t="shared" si="2"/>
        <v>178</v>
      </c>
      <c r="R12" s="16">
        <f t="shared" si="3"/>
        <v>174</v>
      </c>
      <c r="S12" s="29">
        <f t="shared" si="4"/>
        <v>95</v>
      </c>
      <c r="T12" s="29">
        <f t="shared" si="5"/>
        <v>10</v>
      </c>
      <c r="U12" s="16">
        <f t="shared" si="6"/>
        <v>105</v>
      </c>
      <c r="V12" s="16">
        <f t="shared" si="7"/>
        <v>352</v>
      </c>
    </row>
    <row r="13" spans="1:22" x14ac:dyDescent="0.25">
      <c r="A13" s="15" t="s">
        <v>33</v>
      </c>
      <c r="B13" s="5" t="s">
        <v>34</v>
      </c>
      <c r="C13" s="29">
        <f t="shared" si="0"/>
        <v>288</v>
      </c>
      <c r="D13" s="1">
        <v>159</v>
      </c>
      <c r="E13" s="29">
        <v>129</v>
      </c>
      <c r="F13" s="29">
        <v>116</v>
      </c>
      <c r="G13" s="29">
        <v>15</v>
      </c>
      <c r="H13" s="16">
        <f t="shared" si="1"/>
        <v>288</v>
      </c>
      <c r="I13" s="16">
        <v>1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37">
        <f t="shared" si="2"/>
        <v>160</v>
      </c>
      <c r="R13" s="16">
        <f t="shared" si="3"/>
        <v>129</v>
      </c>
      <c r="S13" s="29">
        <f t="shared" si="4"/>
        <v>116</v>
      </c>
      <c r="T13" s="29">
        <f t="shared" si="5"/>
        <v>15</v>
      </c>
      <c r="U13" s="16">
        <f t="shared" si="6"/>
        <v>131</v>
      </c>
      <c r="V13" s="16">
        <f t="shared" si="7"/>
        <v>289</v>
      </c>
    </row>
    <row r="14" spans="1:22" x14ac:dyDescent="0.25">
      <c r="A14" s="15" t="s">
        <v>35</v>
      </c>
      <c r="B14" s="5" t="s">
        <v>36</v>
      </c>
      <c r="C14" s="29">
        <f t="shared" si="0"/>
        <v>341</v>
      </c>
      <c r="D14" s="1">
        <v>162</v>
      </c>
      <c r="E14" s="29">
        <v>179</v>
      </c>
      <c r="F14" s="29">
        <v>112</v>
      </c>
      <c r="G14" s="29">
        <v>15</v>
      </c>
      <c r="H14" s="16">
        <f t="shared" si="1"/>
        <v>341</v>
      </c>
      <c r="I14" s="16">
        <v>3</v>
      </c>
      <c r="J14" s="16">
        <v>2</v>
      </c>
      <c r="K14" s="16">
        <v>2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37">
        <f t="shared" si="2"/>
        <v>167</v>
      </c>
      <c r="R14" s="16">
        <f t="shared" si="3"/>
        <v>181</v>
      </c>
      <c r="S14" s="29">
        <f t="shared" si="4"/>
        <v>112</v>
      </c>
      <c r="T14" s="29">
        <f t="shared" si="5"/>
        <v>15</v>
      </c>
      <c r="U14" s="16">
        <f t="shared" si="6"/>
        <v>127</v>
      </c>
      <c r="V14" s="16">
        <f t="shared" si="7"/>
        <v>348</v>
      </c>
    </row>
    <row r="15" spans="1:22" x14ac:dyDescent="0.25">
      <c r="A15" s="15" t="s">
        <v>37</v>
      </c>
      <c r="B15" s="5" t="s">
        <v>38</v>
      </c>
      <c r="C15" s="29">
        <f t="shared" si="0"/>
        <v>384</v>
      </c>
      <c r="D15" s="1">
        <v>186</v>
      </c>
      <c r="E15" s="29">
        <v>198</v>
      </c>
      <c r="F15" s="29">
        <v>112</v>
      </c>
      <c r="G15" s="29">
        <v>7</v>
      </c>
      <c r="H15" s="16">
        <f t="shared" si="1"/>
        <v>384</v>
      </c>
      <c r="I15" s="16">
        <v>4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37">
        <f t="shared" si="2"/>
        <v>190</v>
      </c>
      <c r="R15" s="16">
        <f t="shared" si="3"/>
        <v>198</v>
      </c>
      <c r="S15" s="29">
        <f t="shared" si="4"/>
        <v>112</v>
      </c>
      <c r="T15" s="29">
        <f t="shared" si="5"/>
        <v>7</v>
      </c>
      <c r="U15" s="16">
        <f t="shared" si="6"/>
        <v>119</v>
      </c>
      <c r="V15" s="16">
        <f t="shared" si="7"/>
        <v>388</v>
      </c>
    </row>
    <row r="16" spans="1:22" x14ac:dyDescent="0.25">
      <c r="A16" s="15" t="s">
        <v>39</v>
      </c>
      <c r="B16" s="5" t="s">
        <v>40</v>
      </c>
      <c r="C16" s="29">
        <f t="shared" si="0"/>
        <v>442</v>
      </c>
      <c r="D16" s="1">
        <v>206</v>
      </c>
      <c r="E16" s="29">
        <v>236</v>
      </c>
      <c r="F16" s="29">
        <v>124</v>
      </c>
      <c r="G16" s="29">
        <v>13</v>
      </c>
      <c r="H16" s="16">
        <f t="shared" si="1"/>
        <v>442</v>
      </c>
      <c r="I16" s="16">
        <v>0</v>
      </c>
      <c r="J16" s="16">
        <v>1</v>
      </c>
      <c r="K16" s="16">
        <v>1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37">
        <f t="shared" si="2"/>
        <v>207</v>
      </c>
      <c r="R16" s="16">
        <f t="shared" si="3"/>
        <v>237</v>
      </c>
      <c r="S16" s="29">
        <f t="shared" si="4"/>
        <v>124</v>
      </c>
      <c r="T16" s="29">
        <f t="shared" si="5"/>
        <v>13</v>
      </c>
      <c r="U16" s="16">
        <f t="shared" si="6"/>
        <v>137</v>
      </c>
      <c r="V16" s="16">
        <f t="shared" si="7"/>
        <v>444</v>
      </c>
    </row>
    <row r="17" spans="1:22" x14ac:dyDescent="0.25">
      <c r="A17" s="15" t="s">
        <v>41</v>
      </c>
      <c r="B17" s="5" t="s">
        <v>42</v>
      </c>
      <c r="C17" s="29">
        <f t="shared" si="0"/>
        <v>407</v>
      </c>
      <c r="D17" s="1">
        <v>207</v>
      </c>
      <c r="E17" s="29">
        <v>200</v>
      </c>
      <c r="F17" s="29">
        <v>128</v>
      </c>
      <c r="G17" s="29">
        <v>12</v>
      </c>
      <c r="H17" s="16">
        <f t="shared" si="1"/>
        <v>407</v>
      </c>
      <c r="I17" s="16">
        <v>2</v>
      </c>
      <c r="J17" s="16">
        <v>0</v>
      </c>
      <c r="K17" s="16">
        <v>1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37">
        <f t="shared" si="2"/>
        <v>210</v>
      </c>
      <c r="R17" s="16">
        <f t="shared" si="3"/>
        <v>200</v>
      </c>
      <c r="S17" s="29">
        <f t="shared" si="4"/>
        <v>128</v>
      </c>
      <c r="T17" s="29">
        <f t="shared" si="5"/>
        <v>12</v>
      </c>
      <c r="U17" s="16">
        <f t="shared" si="6"/>
        <v>140</v>
      </c>
      <c r="V17" s="16">
        <f t="shared" si="7"/>
        <v>410</v>
      </c>
    </row>
    <row r="18" spans="1:22" x14ac:dyDescent="0.25">
      <c r="A18" s="46" t="s">
        <v>43</v>
      </c>
      <c r="B18" s="8" t="s">
        <v>44</v>
      </c>
      <c r="C18" s="9">
        <f t="shared" si="0"/>
        <v>211</v>
      </c>
      <c r="D18" s="35">
        <v>108</v>
      </c>
      <c r="E18" s="9">
        <v>103</v>
      </c>
      <c r="F18" s="9">
        <v>70</v>
      </c>
      <c r="G18" s="9">
        <v>4</v>
      </c>
      <c r="H18" s="27">
        <f t="shared" si="1"/>
        <v>211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38">
        <f t="shared" si="2"/>
        <v>108</v>
      </c>
      <c r="R18" s="27">
        <f t="shared" si="3"/>
        <v>103</v>
      </c>
      <c r="S18" s="9">
        <f t="shared" si="4"/>
        <v>70</v>
      </c>
      <c r="T18" s="9">
        <f t="shared" si="5"/>
        <v>4</v>
      </c>
      <c r="U18" s="27">
        <f t="shared" si="6"/>
        <v>74</v>
      </c>
      <c r="V18" s="27">
        <f t="shared" si="7"/>
        <v>211</v>
      </c>
    </row>
    <row r="19" spans="1:22" x14ac:dyDescent="0.25">
      <c r="A19" s="76" t="s">
        <v>14</v>
      </c>
      <c r="B19" s="77"/>
      <c r="C19" s="20">
        <f>C9+C10+C11+C12+C13+C14+C15+C16+C17+C18</f>
        <v>3920</v>
      </c>
      <c r="D19" s="20">
        <f t="shared" ref="D19:U19" si="8">D9+D10+D11+D12+D13+D14+D15+D16+D17+D18</f>
        <v>2004</v>
      </c>
      <c r="E19" s="20">
        <f t="shared" si="8"/>
        <v>1916</v>
      </c>
      <c r="F19" s="20">
        <f t="shared" si="8"/>
        <v>1220</v>
      </c>
      <c r="G19" s="20">
        <f t="shared" si="8"/>
        <v>115</v>
      </c>
      <c r="H19" s="20">
        <f t="shared" si="8"/>
        <v>3920</v>
      </c>
      <c r="I19" s="20">
        <f t="shared" si="8"/>
        <v>15</v>
      </c>
      <c r="J19" s="20">
        <f t="shared" si="8"/>
        <v>5</v>
      </c>
      <c r="K19" s="20">
        <f t="shared" si="8"/>
        <v>7</v>
      </c>
      <c r="L19" s="20">
        <f t="shared" si="8"/>
        <v>3</v>
      </c>
      <c r="M19" s="20">
        <f t="shared" si="8"/>
        <v>1</v>
      </c>
      <c r="N19" s="20">
        <f t="shared" si="8"/>
        <v>0</v>
      </c>
      <c r="O19" s="20">
        <f t="shared" si="8"/>
        <v>0</v>
      </c>
      <c r="P19" s="20">
        <f t="shared" si="8"/>
        <v>0</v>
      </c>
      <c r="Q19" s="20">
        <f t="shared" si="8"/>
        <v>2025</v>
      </c>
      <c r="R19" s="20">
        <f t="shared" si="8"/>
        <v>1924</v>
      </c>
      <c r="S19" s="20">
        <f t="shared" si="8"/>
        <v>1220</v>
      </c>
      <c r="T19" s="20">
        <f t="shared" si="8"/>
        <v>115</v>
      </c>
      <c r="U19" s="20">
        <f t="shared" si="8"/>
        <v>1335</v>
      </c>
      <c r="V19" s="20">
        <f>V9+V10+V11+V12+V13+V14+V15+V16+V17+V18</f>
        <v>3949</v>
      </c>
    </row>
    <row r="22" spans="1:22" x14ac:dyDescent="0.25">
      <c r="M22" s="75" t="s">
        <v>199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162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163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173</v>
      </c>
      <c r="M27" s="75" t="s">
        <v>164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  <mergeCell ref="M27:U27"/>
    <mergeCell ref="O6:P6"/>
    <mergeCell ref="A19:B19"/>
    <mergeCell ref="M22:U22"/>
    <mergeCell ref="M23:U23"/>
    <mergeCell ref="M26:U26"/>
  </mergeCells>
  <pageMargins left="0.70866141732283472" right="0.70866141732283472" top="0.74803149606299213" bottom="0.74803149606299213" header="0.31496062992125984" footer="0.31496062992125984"/>
  <pageSetup paperSize="5" orientation="landscape" horizontalDpi="0" verticalDpi="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FA9EA-3F16-4AAE-82D9-A8AD96E5C157}">
  <sheetPr>
    <pageSetUpPr fitToPage="1"/>
  </sheetPr>
  <dimension ref="A1:V27"/>
  <sheetViews>
    <sheetView workbookViewId="0">
      <selection activeCell="W27" sqref="W27"/>
    </sheetView>
  </sheetViews>
  <sheetFormatPr defaultRowHeight="15" x14ac:dyDescent="0.25"/>
  <cols>
    <col min="1" max="1" width="4.5703125" customWidth="1"/>
    <col min="2" max="2" width="7" customWidth="1"/>
    <col min="3" max="3" width="5.7109375" bestFit="1" customWidth="1"/>
    <col min="4" max="7" width="5.7109375" customWidth="1"/>
    <col min="8" max="8" width="9.140625" customWidth="1"/>
    <col min="9" max="9" width="5.28515625" customWidth="1"/>
    <col min="10" max="10" width="4.42578125" customWidth="1"/>
    <col min="11" max="12" width="5.7109375" customWidth="1"/>
    <col min="13" max="13" width="4.28515625" customWidth="1"/>
    <col min="14" max="14" width="4.140625" customWidth="1"/>
    <col min="15" max="15" width="4.85546875" customWidth="1"/>
    <col min="16" max="16" width="4.7109375" customWidth="1"/>
    <col min="17" max="17" width="6.140625" customWidth="1"/>
    <col min="18" max="18" width="6" customWidth="1"/>
    <col min="19" max="21" width="5.7109375" customWidth="1"/>
    <col min="22" max="22" width="10.8554687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200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45" t="s">
        <v>25</v>
      </c>
      <c r="B9" s="3" t="s">
        <v>26</v>
      </c>
      <c r="C9" s="28">
        <f>D9+E9</f>
        <v>611</v>
      </c>
      <c r="D9" s="34">
        <v>340</v>
      </c>
      <c r="E9" s="28">
        <v>271</v>
      </c>
      <c r="F9" s="28">
        <v>205</v>
      </c>
      <c r="G9" s="28">
        <v>20</v>
      </c>
      <c r="H9" s="26">
        <f>D9+E9</f>
        <v>611</v>
      </c>
      <c r="I9" s="26">
        <v>3</v>
      </c>
      <c r="J9" s="26">
        <v>1</v>
      </c>
      <c r="K9" s="26">
        <v>0</v>
      </c>
      <c r="L9" s="26">
        <v>0</v>
      </c>
      <c r="M9" s="26">
        <v>2</v>
      </c>
      <c r="N9" s="26">
        <v>1</v>
      </c>
      <c r="O9" s="26">
        <v>0</v>
      </c>
      <c r="P9" s="26">
        <v>0</v>
      </c>
      <c r="Q9" s="36">
        <f>D9+I9+K9-M9-O9</f>
        <v>341</v>
      </c>
      <c r="R9" s="26">
        <f>E9+J9+L9-N9-P9</f>
        <v>271</v>
      </c>
      <c r="S9" s="28">
        <f>F9</f>
        <v>205</v>
      </c>
      <c r="T9" s="28">
        <f>G9</f>
        <v>20</v>
      </c>
      <c r="U9" s="26">
        <f>S9+T9</f>
        <v>225</v>
      </c>
      <c r="V9" s="26">
        <f>Q9+R9</f>
        <v>612</v>
      </c>
    </row>
    <row r="10" spans="1:22" x14ac:dyDescent="0.25">
      <c r="A10" s="15" t="s">
        <v>27</v>
      </c>
      <c r="B10" s="5" t="s">
        <v>28</v>
      </c>
      <c r="C10" s="29">
        <f t="shared" ref="C10:C18" si="0">D10+E10</f>
        <v>479</v>
      </c>
      <c r="D10" s="1">
        <v>247</v>
      </c>
      <c r="E10" s="29">
        <v>232</v>
      </c>
      <c r="F10" s="29">
        <v>152</v>
      </c>
      <c r="G10" s="29">
        <v>16</v>
      </c>
      <c r="H10" s="16">
        <f t="shared" ref="H10:H18" si="1">D10+E10</f>
        <v>479</v>
      </c>
      <c r="I10" s="16">
        <v>0</v>
      </c>
      <c r="J10" s="16">
        <v>1</v>
      </c>
      <c r="K10" s="16">
        <v>0</v>
      </c>
      <c r="L10" s="16">
        <v>2</v>
      </c>
      <c r="M10" s="16">
        <v>0</v>
      </c>
      <c r="N10" s="16">
        <v>0</v>
      </c>
      <c r="O10" s="16">
        <v>0</v>
      </c>
      <c r="P10" s="16">
        <v>0</v>
      </c>
      <c r="Q10" s="37">
        <f t="shared" ref="Q10:R18" si="2">D10+I10+K10-M10-O10</f>
        <v>247</v>
      </c>
      <c r="R10" s="16">
        <f t="shared" si="2"/>
        <v>235</v>
      </c>
      <c r="S10" s="29">
        <f t="shared" ref="S10:T18" si="3">F10</f>
        <v>152</v>
      </c>
      <c r="T10" s="29">
        <f t="shared" si="3"/>
        <v>16</v>
      </c>
      <c r="U10" s="16">
        <f t="shared" ref="U10:U18" si="4">S10+T10</f>
        <v>168</v>
      </c>
      <c r="V10" s="16">
        <f t="shared" ref="V10:V18" si="5">Q10+R10</f>
        <v>482</v>
      </c>
    </row>
    <row r="11" spans="1:22" x14ac:dyDescent="0.25">
      <c r="A11" s="15" t="s">
        <v>29</v>
      </c>
      <c r="B11" s="5" t="s">
        <v>30</v>
      </c>
      <c r="C11" s="29">
        <f t="shared" si="0"/>
        <v>417</v>
      </c>
      <c r="D11" s="1">
        <v>218</v>
      </c>
      <c r="E11" s="29">
        <v>199</v>
      </c>
      <c r="F11" s="29">
        <v>106</v>
      </c>
      <c r="G11" s="29">
        <v>3</v>
      </c>
      <c r="H11" s="16">
        <f t="shared" si="1"/>
        <v>417</v>
      </c>
      <c r="I11" s="16">
        <v>2</v>
      </c>
      <c r="J11" s="16">
        <v>0</v>
      </c>
      <c r="K11" s="16">
        <v>0</v>
      </c>
      <c r="L11" s="16">
        <v>0</v>
      </c>
      <c r="M11" s="16">
        <v>1</v>
      </c>
      <c r="N11" s="16">
        <v>0</v>
      </c>
      <c r="O11" s="16">
        <v>0</v>
      </c>
      <c r="P11" s="16">
        <v>0</v>
      </c>
      <c r="Q11" s="37">
        <f t="shared" si="2"/>
        <v>219</v>
      </c>
      <c r="R11" s="16">
        <f t="shared" si="2"/>
        <v>199</v>
      </c>
      <c r="S11" s="29">
        <f t="shared" si="3"/>
        <v>106</v>
      </c>
      <c r="T11" s="29">
        <f t="shared" si="3"/>
        <v>3</v>
      </c>
      <c r="U11" s="16">
        <f t="shared" si="4"/>
        <v>109</v>
      </c>
      <c r="V11" s="16">
        <f t="shared" si="5"/>
        <v>418</v>
      </c>
    </row>
    <row r="12" spans="1:22" x14ac:dyDescent="0.25">
      <c r="A12" s="15" t="s">
        <v>31</v>
      </c>
      <c r="B12" s="5" t="s">
        <v>32</v>
      </c>
      <c r="C12" s="29">
        <f t="shared" si="0"/>
        <v>352</v>
      </c>
      <c r="D12" s="1">
        <v>178</v>
      </c>
      <c r="E12" s="29">
        <v>174</v>
      </c>
      <c r="F12" s="29">
        <v>95</v>
      </c>
      <c r="G12" s="29">
        <v>10</v>
      </c>
      <c r="H12" s="16">
        <f t="shared" si="1"/>
        <v>352</v>
      </c>
      <c r="I12" s="16">
        <v>0</v>
      </c>
      <c r="J12" s="16">
        <v>1</v>
      </c>
      <c r="K12" s="16">
        <v>0</v>
      </c>
      <c r="L12" s="16">
        <v>2</v>
      </c>
      <c r="M12" s="16">
        <v>1</v>
      </c>
      <c r="N12" s="16">
        <v>0</v>
      </c>
      <c r="O12" s="16">
        <v>0</v>
      </c>
      <c r="P12" s="16">
        <v>0</v>
      </c>
      <c r="Q12" s="37">
        <f t="shared" si="2"/>
        <v>177</v>
      </c>
      <c r="R12" s="16">
        <f t="shared" si="2"/>
        <v>177</v>
      </c>
      <c r="S12" s="29">
        <f t="shared" si="3"/>
        <v>95</v>
      </c>
      <c r="T12" s="29">
        <f t="shared" si="3"/>
        <v>10</v>
      </c>
      <c r="U12" s="16">
        <f t="shared" si="4"/>
        <v>105</v>
      </c>
      <c r="V12" s="16">
        <f t="shared" si="5"/>
        <v>354</v>
      </c>
    </row>
    <row r="13" spans="1:22" x14ac:dyDescent="0.25">
      <c r="A13" s="15" t="s">
        <v>33</v>
      </c>
      <c r="B13" s="5" t="s">
        <v>34</v>
      </c>
      <c r="C13" s="29">
        <f t="shared" si="0"/>
        <v>289</v>
      </c>
      <c r="D13" s="1">
        <v>160</v>
      </c>
      <c r="E13" s="29">
        <v>129</v>
      </c>
      <c r="F13" s="29">
        <v>116</v>
      </c>
      <c r="G13" s="29">
        <v>15</v>
      </c>
      <c r="H13" s="16">
        <f t="shared" si="1"/>
        <v>289</v>
      </c>
      <c r="I13" s="16">
        <v>2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37">
        <f t="shared" si="2"/>
        <v>162</v>
      </c>
      <c r="R13" s="16">
        <f t="shared" si="2"/>
        <v>129</v>
      </c>
      <c r="S13" s="29">
        <f t="shared" si="3"/>
        <v>116</v>
      </c>
      <c r="T13" s="29">
        <f t="shared" si="3"/>
        <v>15</v>
      </c>
      <c r="U13" s="16">
        <f t="shared" si="4"/>
        <v>131</v>
      </c>
      <c r="V13" s="16">
        <f t="shared" si="5"/>
        <v>291</v>
      </c>
    </row>
    <row r="14" spans="1:22" x14ac:dyDescent="0.25">
      <c r="A14" s="15" t="s">
        <v>35</v>
      </c>
      <c r="B14" s="5" t="s">
        <v>36</v>
      </c>
      <c r="C14" s="29">
        <f t="shared" si="0"/>
        <v>348</v>
      </c>
      <c r="D14" s="1">
        <v>167</v>
      </c>
      <c r="E14" s="29">
        <v>181</v>
      </c>
      <c r="F14" s="29">
        <v>112</v>
      </c>
      <c r="G14" s="29">
        <v>15</v>
      </c>
      <c r="H14" s="16">
        <f t="shared" si="1"/>
        <v>348</v>
      </c>
      <c r="I14" s="16">
        <v>0</v>
      </c>
      <c r="J14" s="16">
        <v>2</v>
      </c>
      <c r="K14" s="16">
        <v>1</v>
      </c>
      <c r="L14" s="16">
        <v>3</v>
      </c>
      <c r="M14" s="16">
        <v>0</v>
      </c>
      <c r="N14" s="16">
        <v>0</v>
      </c>
      <c r="O14" s="16">
        <v>0</v>
      </c>
      <c r="P14" s="16">
        <v>0</v>
      </c>
      <c r="Q14" s="37">
        <f t="shared" si="2"/>
        <v>168</v>
      </c>
      <c r="R14" s="16">
        <f t="shared" si="2"/>
        <v>186</v>
      </c>
      <c r="S14" s="29">
        <f t="shared" si="3"/>
        <v>112</v>
      </c>
      <c r="T14" s="29">
        <f t="shared" si="3"/>
        <v>15</v>
      </c>
      <c r="U14" s="16">
        <f t="shared" si="4"/>
        <v>127</v>
      </c>
      <c r="V14" s="16">
        <f t="shared" si="5"/>
        <v>354</v>
      </c>
    </row>
    <row r="15" spans="1:22" x14ac:dyDescent="0.25">
      <c r="A15" s="15" t="s">
        <v>37</v>
      </c>
      <c r="B15" s="5" t="s">
        <v>38</v>
      </c>
      <c r="C15" s="29">
        <f t="shared" si="0"/>
        <v>388</v>
      </c>
      <c r="D15" s="1">
        <v>190</v>
      </c>
      <c r="E15" s="29">
        <v>198</v>
      </c>
      <c r="F15" s="29">
        <v>112</v>
      </c>
      <c r="G15" s="29">
        <v>7</v>
      </c>
      <c r="H15" s="16">
        <f t="shared" si="1"/>
        <v>388</v>
      </c>
      <c r="I15" s="16">
        <v>2</v>
      </c>
      <c r="J15" s="16">
        <v>0</v>
      </c>
      <c r="K15" s="16">
        <v>0</v>
      </c>
      <c r="L15" s="16">
        <v>0</v>
      </c>
      <c r="M15" s="16">
        <v>1</v>
      </c>
      <c r="N15" s="16">
        <v>0</v>
      </c>
      <c r="O15" s="16">
        <v>0</v>
      </c>
      <c r="P15" s="16">
        <v>0</v>
      </c>
      <c r="Q15" s="37">
        <f t="shared" si="2"/>
        <v>191</v>
      </c>
      <c r="R15" s="16">
        <f t="shared" si="2"/>
        <v>198</v>
      </c>
      <c r="S15" s="29">
        <f t="shared" si="3"/>
        <v>112</v>
      </c>
      <c r="T15" s="29">
        <f t="shared" si="3"/>
        <v>7</v>
      </c>
      <c r="U15" s="16">
        <f t="shared" si="4"/>
        <v>119</v>
      </c>
      <c r="V15" s="16">
        <f t="shared" si="5"/>
        <v>389</v>
      </c>
    </row>
    <row r="16" spans="1:22" x14ac:dyDescent="0.25">
      <c r="A16" s="15" t="s">
        <v>39</v>
      </c>
      <c r="B16" s="5" t="s">
        <v>40</v>
      </c>
      <c r="C16" s="29">
        <f t="shared" si="0"/>
        <v>444</v>
      </c>
      <c r="D16" s="1">
        <v>207</v>
      </c>
      <c r="E16" s="29">
        <v>237</v>
      </c>
      <c r="F16" s="29">
        <v>124</v>
      </c>
      <c r="G16" s="29">
        <v>13</v>
      </c>
      <c r="H16" s="16">
        <f t="shared" si="1"/>
        <v>444</v>
      </c>
      <c r="I16" s="16">
        <v>0</v>
      </c>
      <c r="J16" s="16">
        <v>1</v>
      </c>
      <c r="K16" s="16">
        <v>0</v>
      </c>
      <c r="L16" s="16">
        <v>1</v>
      </c>
      <c r="M16" s="16">
        <v>0</v>
      </c>
      <c r="N16" s="16">
        <v>0</v>
      </c>
      <c r="O16" s="16">
        <v>0</v>
      </c>
      <c r="P16" s="16">
        <v>0</v>
      </c>
      <c r="Q16" s="37">
        <f t="shared" si="2"/>
        <v>207</v>
      </c>
      <c r="R16" s="16">
        <f t="shared" si="2"/>
        <v>239</v>
      </c>
      <c r="S16" s="29">
        <f t="shared" si="3"/>
        <v>124</v>
      </c>
      <c r="T16" s="29">
        <f t="shared" si="3"/>
        <v>13</v>
      </c>
      <c r="U16" s="16">
        <f t="shared" si="4"/>
        <v>137</v>
      </c>
      <c r="V16" s="16">
        <f t="shared" si="5"/>
        <v>446</v>
      </c>
    </row>
    <row r="17" spans="1:22" x14ac:dyDescent="0.25">
      <c r="A17" s="15" t="s">
        <v>41</v>
      </c>
      <c r="B17" s="5" t="s">
        <v>42</v>
      </c>
      <c r="C17" s="29">
        <f t="shared" si="0"/>
        <v>410</v>
      </c>
      <c r="D17" s="1">
        <v>210</v>
      </c>
      <c r="E17" s="29">
        <v>200</v>
      </c>
      <c r="F17" s="29">
        <v>128</v>
      </c>
      <c r="G17" s="29">
        <v>12</v>
      </c>
      <c r="H17" s="16">
        <f t="shared" si="1"/>
        <v>410</v>
      </c>
      <c r="I17" s="16">
        <v>2</v>
      </c>
      <c r="J17" s="16">
        <v>0</v>
      </c>
      <c r="K17" s="16">
        <v>0</v>
      </c>
      <c r="L17" s="16">
        <v>1</v>
      </c>
      <c r="M17" s="16">
        <v>0</v>
      </c>
      <c r="N17" s="16">
        <v>0</v>
      </c>
      <c r="O17" s="16">
        <v>0</v>
      </c>
      <c r="P17" s="16">
        <v>0</v>
      </c>
      <c r="Q17" s="37">
        <f t="shared" si="2"/>
        <v>212</v>
      </c>
      <c r="R17" s="16">
        <f t="shared" si="2"/>
        <v>201</v>
      </c>
      <c r="S17" s="29">
        <f t="shared" si="3"/>
        <v>128</v>
      </c>
      <c r="T17" s="29">
        <f t="shared" si="3"/>
        <v>12</v>
      </c>
      <c r="U17" s="16">
        <f t="shared" si="4"/>
        <v>140</v>
      </c>
      <c r="V17" s="16">
        <f t="shared" si="5"/>
        <v>413</v>
      </c>
    </row>
    <row r="18" spans="1:22" x14ac:dyDescent="0.25">
      <c r="A18" s="46" t="s">
        <v>43</v>
      </c>
      <c r="B18" s="8" t="s">
        <v>44</v>
      </c>
      <c r="C18" s="9">
        <f t="shared" si="0"/>
        <v>211</v>
      </c>
      <c r="D18" s="35">
        <v>108</v>
      </c>
      <c r="E18" s="9">
        <v>103</v>
      </c>
      <c r="F18" s="9">
        <v>70</v>
      </c>
      <c r="G18" s="9">
        <v>4</v>
      </c>
      <c r="H18" s="27">
        <f t="shared" si="1"/>
        <v>211</v>
      </c>
      <c r="I18" s="27">
        <v>0</v>
      </c>
      <c r="J18" s="27">
        <v>2</v>
      </c>
      <c r="K18" s="27">
        <v>0</v>
      </c>
      <c r="L18" s="27">
        <v>1</v>
      </c>
      <c r="M18" s="27">
        <v>0</v>
      </c>
      <c r="N18" s="27">
        <v>0</v>
      </c>
      <c r="O18" s="27">
        <v>0</v>
      </c>
      <c r="P18" s="27">
        <v>0</v>
      </c>
      <c r="Q18" s="38">
        <f t="shared" si="2"/>
        <v>108</v>
      </c>
      <c r="R18" s="27">
        <f t="shared" si="2"/>
        <v>106</v>
      </c>
      <c r="S18" s="9">
        <f t="shared" si="3"/>
        <v>70</v>
      </c>
      <c r="T18" s="9">
        <f t="shared" si="3"/>
        <v>4</v>
      </c>
      <c r="U18" s="27">
        <f t="shared" si="4"/>
        <v>74</v>
      </c>
      <c r="V18" s="27">
        <f t="shared" si="5"/>
        <v>214</v>
      </c>
    </row>
    <row r="19" spans="1:22" x14ac:dyDescent="0.25">
      <c r="A19" s="76" t="s">
        <v>14</v>
      </c>
      <c r="B19" s="77"/>
      <c r="C19" s="20">
        <f>C9+C10+C11+C12+C13+C14+C15+C16+C17+C18</f>
        <v>3949</v>
      </c>
      <c r="D19" s="20">
        <f t="shared" ref="D19:V19" si="6">D9+D10+D11+D12+D13+D14+D15+D16+D17+D18</f>
        <v>2025</v>
      </c>
      <c r="E19" s="20">
        <f t="shared" si="6"/>
        <v>1924</v>
      </c>
      <c r="F19" s="20">
        <f t="shared" si="6"/>
        <v>1220</v>
      </c>
      <c r="G19" s="20">
        <f t="shared" si="6"/>
        <v>115</v>
      </c>
      <c r="H19" s="20">
        <f t="shared" si="6"/>
        <v>3949</v>
      </c>
      <c r="I19" s="20">
        <f t="shared" si="6"/>
        <v>11</v>
      </c>
      <c r="J19" s="20">
        <f t="shared" si="6"/>
        <v>8</v>
      </c>
      <c r="K19" s="20">
        <f t="shared" si="6"/>
        <v>1</v>
      </c>
      <c r="L19" s="20">
        <f t="shared" si="6"/>
        <v>10</v>
      </c>
      <c r="M19" s="20">
        <f t="shared" si="6"/>
        <v>5</v>
      </c>
      <c r="N19" s="20">
        <f t="shared" si="6"/>
        <v>1</v>
      </c>
      <c r="O19" s="20">
        <f t="shared" si="6"/>
        <v>0</v>
      </c>
      <c r="P19" s="20">
        <f t="shared" si="6"/>
        <v>0</v>
      </c>
      <c r="Q19" s="20">
        <f t="shared" si="6"/>
        <v>2032</v>
      </c>
      <c r="R19" s="20">
        <f t="shared" si="6"/>
        <v>1941</v>
      </c>
      <c r="S19" s="20">
        <f t="shared" si="6"/>
        <v>1220</v>
      </c>
      <c r="T19" s="20">
        <f t="shared" si="6"/>
        <v>115</v>
      </c>
      <c r="U19" s="20">
        <f t="shared" si="6"/>
        <v>1335</v>
      </c>
      <c r="V19" s="20">
        <f t="shared" si="6"/>
        <v>3973</v>
      </c>
    </row>
    <row r="22" spans="1:22" x14ac:dyDescent="0.25">
      <c r="M22" s="75" t="s">
        <v>201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162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163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173</v>
      </c>
      <c r="M27" s="75" t="s">
        <v>164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M27:U27"/>
    <mergeCell ref="O6:P6"/>
    <mergeCell ref="A19:B19"/>
    <mergeCell ref="M22:U22"/>
    <mergeCell ref="M23:U23"/>
    <mergeCell ref="M26:U26"/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</mergeCells>
  <pageMargins left="0.59055118110236227" right="0.59055118110236227" top="0.59055118110236227" bottom="0.59055118110236227" header="0.31496062992125984" footer="0.31496062992125984"/>
  <pageSetup paperSize="9" orientation="landscape" horizontalDpi="0" verticalDpi="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0D6E9-2B9B-4535-B396-9050A46DE196}">
  <sheetPr>
    <pageSetUpPr fitToPage="1"/>
  </sheetPr>
  <dimension ref="A1:V27"/>
  <sheetViews>
    <sheetView workbookViewId="0">
      <selection activeCell="AC22" sqref="AC22"/>
    </sheetView>
  </sheetViews>
  <sheetFormatPr defaultRowHeight="15" x14ac:dyDescent="0.25"/>
  <cols>
    <col min="1" max="1" width="3.42578125" customWidth="1"/>
    <col min="2" max="2" width="5.85546875" customWidth="1"/>
    <col min="3" max="3" width="6" customWidth="1"/>
    <col min="4" max="7" width="5.7109375" customWidth="1"/>
    <col min="8" max="8" width="8.7109375" customWidth="1"/>
    <col min="9" max="21" width="5.7109375" customWidth="1"/>
    <col min="22" max="22" width="10.4257812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214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87" t="s">
        <v>5</v>
      </c>
      <c r="B4" s="4"/>
      <c r="C4" s="78" t="s">
        <v>6</v>
      </c>
      <c r="D4" s="79"/>
      <c r="E4" s="79"/>
      <c r="F4" s="79"/>
      <c r="G4" s="79"/>
      <c r="H4" s="80"/>
      <c r="I4" s="81" t="s">
        <v>7</v>
      </c>
      <c r="J4" s="82"/>
      <c r="K4" s="82"/>
      <c r="L4" s="83"/>
      <c r="M4" s="81" t="s">
        <v>8</v>
      </c>
      <c r="N4" s="82"/>
      <c r="O4" s="82"/>
      <c r="P4" s="83"/>
      <c r="Q4" s="78" t="s">
        <v>9</v>
      </c>
      <c r="R4" s="79"/>
      <c r="S4" s="79"/>
      <c r="T4" s="79"/>
      <c r="U4" s="79"/>
      <c r="V4" s="80"/>
    </row>
    <row r="5" spans="1:22" x14ac:dyDescent="0.25">
      <c r="A5" s="90"/>
      <c r="B5" s="6" t="s">
        <v>10</v>
      </c>
      <c r="C5" s="87" t="s">
        <v>11</v>
      </c>
      <c r="D5" s="81" t="s">
        <v>12</v>
      </c>
      <c r="E5" s="83"/>
      <c r="F5" s="81" t="s">
        <v>13</v>
      </c>
      <c r="G5" s="83"/>
      <c r="H5" s="7" t="s">
        <v>14</v>
      </c>
      <c r="I5" s="84"/>
      <c r="J5" s="85"/>
      <c r="K5" s="85"/>
      <c r="L5" s="86"/>
      <c r="M5" s="84"/>
      <c r="N5" s="85"/>
      <c r="O5" s="85"/>
      <c r="P5" s="86"/>
      <c r="Q5" s="81" t="s">
        <v>15</v>
      </c>
      <c r="R5" s="83"/>
      <c r="S5" s="81" t="s">
        <v>13</v>
      </c>
      <c r="T5" s="83"/>
      <c r="U5" s="87" t="s">
        <v>11</v>
      </c>
      <c r="V5" s="3" t="s">
        <v>14</v>
      </c>
    </row>
    <row r="6" spans="1:22" x14ac:dyDescent="0.25">
      <c r="A6" s="90"/>
      <c r="B6" s="6" t="s">
        <v>16</v>
      </c>
      <c r="C6" s="88"/>
      <c r="D6" s="84"/>
      <c r="E6" s="86"/>
      <c r="F6" s="84"/>
      <c r="G6" s="86"/>
      <c r="H6" s="5" t="s">
        <v>17</v>
      </c>
      <c r="I6" s="76" t="s">
        <v>18</v>
      </c>
      <c r="J6" s="89"/>
      <c r="K6" s="76" t="s">
        <v>19</v>
      </c>
      <c r="L6" s="89"/>
      <c r="M6" s="76" t="s">
        <v>20</v>
      </c>
      <c r="N6" s="89"/>
      <c r="O6" s="76" t="s">
        <v>21</v>
      </c>
      <c r="P6" s="89"/>
      <c r="Q6" s="84"/>
      <c r="R6" s="86"/>
      <c r="S6" s="84"/>
      <c r="T6" s="86"/>
      <c r="U6" s="88"/>
      <c r="V6" s="5" t="s">
        <v>17</v>
      </c>
    </row>
    <row r="7" spans="1:22" x14ac:dyDescent="0.25">
      <c r="A7" s="88"/>
      <c r="B7" s="9"/>
      <c r="C7" s="21" t="s">
        <v>13</v>
      </c>
      <c r="D7" s="22" t="s">
        <v>22</v>
      </c>
      <c r="E7" s="22" t="s">
        <v>23</v>
      </c>
      <c r="F7" s="22" t="s">
        <v>22</v>
      </c>
      <c r="G7" s="3" t="s">
        <v>23</v>
      </c>
      <c r="H7" s="21" t="s">
        <v>24</v>
      </c>
      <c r="I7" s="23" t="s">
        <v>22</v>
      </c>
      <c r="J7" s="13" t="s">
        <v>23</v>
      </c>
      <c r="K7" s="21" t="s">
        <v>22</v>
      </c>
      <c r="L7" s="14" t="s">
        <v>23</v>
      </c>
      <c r="M7" s="13" t="s">
        <v>22</v>
      </c>
      <c r="N7" s="3" t="s">
        <v>23</v>
      </c>
      <c r="O7" s="23" t="s">
        <v>22</v>
      </c>
      <c r="P7" s="13" t="s">
        <v>23</v>
      </c>
      <c r="Q7" s="23" t="s">
        <v>22</v>
      </c>
      <c r="R7" s="3" t="s">
        <v>23</v>
      </c>
      <c r="S7" s="23" t="s">
        <v>22</v>
      </c>
      <c r="T7" s="3" t="s">
        <v>23</v>
      </c>
      <c r="U7" s="23" t="s">
        <v>13</v>
      </c>
      <c r="V7" s="3" t="s">
        <v>24</v>
      </c>
    </row>
    <row r="8" spans="1:22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4">
        <v>8</v>
      </c>
      <c r="I8" s="14">
        <v>9</v>
      </c>
      <c r="J8" s="13">
        <v>10</v>
      </c>
      <c r="K8" s="14">
        <v>11</v>
      </c>
      <c r="L8" s="14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</row>
    <row r="9" spans="1:22" x14ac:dyDescent="0.25">
      <c r="A9" s="45" t="s">
        <v>25</v>
      </c>
      <c r="B9" s="3" t="s">
        <v>26</v>
      </c>
      <c r="C9" s="28">
        <f>F9+G9</f>
        <v>225</v>
      </c>
      <c r="D9" s="34">
        <v>341</v>
      </c>
      <c r="E9" s="28">
        <v>271</v>
      </c>
      <c r="F9" s="28">
        <v>205</v>
      </c>
      <c r="G9" s="28">
        <v>20</v>
      </c>
      <c r="H9" s="26">
        <f>D9+E9</f>
        <v>612</v>
      </c>
      <c r="I9" s="26">
        <v>2</v>
      </c>
      <c r="J9" s="26">
        <v>0</v>
      </c>
      <c r="K9" s="26">
        <v>0</v>
      </c>
      <c r="L9" s="26">
        <v>2</v>
      </c>
      <c r="M9" s="26">
        <v>1</v>
      </c>
      <c r="N9" s="26">
        <v>0</v>
      </c>
      <c r="O9" s="26">
        <v>0</v>
      </c>
      <c r="P9" s="26">
        <v>0</v>
      </c>
      <c r="Q9" s="36">
        <f>D9+I9+K9-M9-O9</f>
        <v>342</v>
      </c>
      <c r="R9" s="26">
        <f>E9+J9+L9-N9-P9</f>
        <v>273</v>
      </c>
      <c r="S9" s="28">
        <f>F9</f>
        <v>205</v>
      </c>
      <c r="T9" s="28">
        <f>G9-2</f>
        <v>18</v>
      </c>
      <c r="U9" s="26">
        <f>S9+T9</f>
        <v>223</v>
      </c>
      <c r="V9" s="26">
        <f>Q9+R9</f>
        <v>615</v>
      </c>
    </row>
    <row r="10" spans="1:22" x14ac:dyDescent="0.25">
      <c r="A10" s="15" t="s">
        <v>27</v>
      </c>
      <c r="B10" s="5" t="s">
        <v>28</v>
      </c>
      <c r="C10" s="29">
        <f t="shared" ref="C10:C18" si="0">F10+G10</f>
        <v>168</v>
      </c>
      <c r="D10" s="1">
        <v>247</v>
      </c>
      <c r="E10" s="29">
        <v>235</v>
      </c>
      <c r="F10" s="29">
        <v>152</v>
      </c>
      <c r="G10" s="29">
        <v>16</v>
      </c>
      <c r="H10" s="16">
        <f t="shared" ref="H10:H18" si="1">D10+E10</f>
        <v>482</v>
      </c>
      <c r="I10" s="16">
        <v>0</v>
      </c>
      <c r="J10" s="16">
        <v>2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37">
        <f t="shared" ref="Q10:Q18" si="2">D10+I10+K10*M10*O10</f>
        <v>247</v>
      </c>
      <c r="R10" s="16">
        <f t="shared" ref="R10:R18" si="3">E10+J10+L10-N10-P10</f>
        <v>237</v>
      </c>
      <c r="S10" s="29">
        <f>F10-2</f>
        <v>150</v>
      </c>
      <c r="T10" s="29">
        <f>G10</f>
        <v>16</v>
      </c>
      <c r="U10" s="16">
        <f t="shared" ref="U10:U18" si="4">S10+T10</f>
        <v>166</v>
      </c>
      <c r="V10" s="16">
        <f t="shared" ref="V10:V18" si="5">Q10+R10</f>
        <v>484</v>
      </c>
    </row>
    <row r="11" spans="1:22" x14ac:dyDescent="0.25">
      <c r="A11" s="15" t="s">
        <v>29</v>
      </c>
      <c r="B11" s="5" t="s">
        <v>30</v>
      </c>
      <c r="C11" s="29">
        <f t="shared" si="0"/>
        <v>109</v>
      </c>
      <c r="D11" s="1">
        <v>219</v>
      </c>
      <c r="E11" s="29">
        <v>199</v>
      </c>
      <c r="F11" s="29">
        <v>106</v>
      </c>
      <c r="G11" s="29">
        <v>3</v>
      </c>
      <c r="H11" s="16">
        <f t="shared" si="1"/>
        <v>418</v>
      </c>
      <c r="I11" s="16">
        <v>3</v>
      </c>
      <c r="J11" s="16">
        <v>0</v>
      </c>
      <c r="K11" s="16">
        <v>0</v>
      </c>
      <c r="L11" s="16">
        <v>2</v>
      </c>
      <c r="M11" s="16">
        <v>0</v>
      </c>
      <c r="N11" s="16">
        <v>0</v>
      </c>
      <c r="O11" s="16">
        <v>0</v>
      </c>
      <c r="P11" s="16">
        <v>0</v>
      </c>
      <c r="Q11" s="37">
        <f t="shared" si="2"/>
        <v>222</v>
      </c>
      <c r="R11" s="16">
        <f t="shared" si="3"/>
        <v>201</v>
      </c>
      <c r="S11" s="29">
        <f>F11</f>
        <v>106</v>
      </c>
      <c r="T11" s="29">
        <f>G11</f>
        <v>3</v>
      </c>
      <c r="U11" s="16">
        <f t="shared" si="4"/>
        <v>109</v>
      </c>
      <c r="V11" s="16">
        <f t="shared" si="5"/>
        <v>423</v>
      </c>
    </row>
    <row r="12" spans="1:22" x14ac:dyDescent="0.25">
      <c r="A12" s="15" t="s">
        <v>31</v>
      </c>
      <c r="B12" s="5" t="s">
        <v>32</v>
      </c>
      <c r="C12" s="29">
        <f t="shared" si="0"/>
        <v>105</v>
      </c>
      <c r="D12" s="1">
        <v>177</v>
      </c>
      <c r="E12" s="29">
        <v>177</v>
      </c>
      <c r="F12" s="29">
        <v>95</v>
      </c>
      <c r="G12" s="29">
        <v>10</v>
      </c>
      <c r="H12" s="16">
        <f t="shared" si="1"/>
        <v>354</v>
      </c>
      <c r="I12" s="16">
        <v>0</v>
      </c>
      <c r="J12" s="16">
        <v>1</v>
      </c>
      <c r="K12" s="16">
        <v>3</v>
      </c>
      <c r="L12" s="16">
        <v>1</v>
      </c>
      <c r="M12" s="16">
        <v>0</v>
      </c>
      <c r="N12" s="16">
        <v>0</v>
      </c>
      <c r="O12" s="16">
        <v>2</v>
      </c>
      <c r="P12" s="16">
        <v>0</v>
      </c>
      <c r="Q12" s="37">
        <f t="shared" si="2"/>
        <v>177</v>
      </c>
      <c r="R12" s="16">
        <f t="shared" si="3"/>
        <v>179</v>
      </c>
      <c r="S12" s="29">
        <f>F12</f>
        <v>95</v>
      </c>
      <c r="T12" s="29">
        <f>G12-1</f>
        <v>9</v>
      </c>
      <c r="U12" s="16">
        <f t="shared" si="4"/>
        <v>104</v>
      </c>
      <c r="V12" s="16">
        <f t="shared" si="5"/>
        <v>356</v>
      </c>
    </row>
    <row r="13" spans="1:22" x14ac:dyDescent="0.25">
      <c r="A13" s="15" t="s">
        <v>33</v>
      </c>
      <c r="B13" s="5" t="s">
        <v>34</v>
      </c>
      <c r="C13" s="29">
        <f t="shared" si="0"/>
        <v>131</v>
      </c>
      <c r="D13" s="1">
        <v>162</v>
      </c>
      <c r="E13" s="29">
        <v>129</v>
      </c>
      <c r="F13" s="29">
        <v>116</v>
      </c>
      <c r="G13" s="29">
        <v>15</v>
      </c>
      <c r="H13" s="16">
        <f t="shared" si="1"/>
        <v>291</v>
      </c>
      <c r="I13" s="16">
        <v>1</v>
      </c>
      <c r="J13" s="16">
        <v>3</v>
      </c>
      <c r="K13" s="16">
        <v>1</v>
      </c>
      <c r="L13" s="16">
        <v>2</v>
      </c>
      <c r="M13" s="16">
        <v>1</v>
      </c>
      <c r="N13" s="16">
        <v>0</v>
      </c>
      <c r="O13" s="16">
        <v>0</v>
      </c>
      <c r="P13" s="16">
        <v>0</v>
      </c>
      <c r="Q13" s="37">
        <f t="shared" si="2"/>
        <v>163</v>
      </c>
      <c r="R13" s="16">
        <f t="shared" si="3"/>
        <v>134</v>
      </c>
      <c r="S13" s="29">
        <f>F13-1</f>
        <v>115</v>
      </c>
      <c r="T13" s="29">
        <f>G13</f>
        <v>15</v>
      </c>
      <c r="U13" s="16">
        <f t="shared" si="4"/>
        <v>130</v>
      </c>
      <c r="V13" s="16">
        <f t="shared" si="5"/>
        <v>297</v>
      </c>
    </row>
    <row r="14" spans="1:22" x14ac:dyDescent="0.25">
      <c r="A14" s="15" t="s">
        <v>35</v>
      </c>
      <c r="B14" s="5" t="s">
        <v>36</v>
      </c>
      <c r="C14" s="29">
        <f t="shared" si="0"/>
        <v>127</v>
      </c>
      <c r="D14" s="1">
        <v>168</v>
      </c>
      <c r="E14" s="29">
        <v>186</v>
      </c>
      <c r="F14" s="29">
        <v>112</v>
      </c>
      <c r="G14" s="29">
        <v>15</v>
      </c>
      <c r="H14" s="16">
        <f t="shared" si="1"/>
        <v>354</v>
      </c>
      <c r="I14" s="16">
        <v>3</v>
      </c>
      <c r="J14" s="16">
        <v>0</v>
      </c>
      <c r="K14" s="16">
        <v>0</v>
      </c>
      <c r="L14" s="16">
        <v>0</v>
      </c>
      <c r="M14" s="16">
        <v>0</v>
      </c>
      <c r="N14" s="16">
        <v>1</v>
      </c>
      <c r="O14" s="16">
        <v>0</v>
      </c>
      <c r="P14" s="16">
        <v>0</v>
      </c>
      <c r="Q14" s="37">
        <f t="shared" si="2"/>
        <v>171</v>
      </c>
      <c r="R14" s="16">
        <f t="shared" si="3"/>
        <v>185</v>
      </c>
      <c r="S14" s="29">
        <f>F14</f>
        <v>112</v>
      </c>
      <c r="T14" s="29">
        <f>G14</f>
        <v>15</v>
      </c>
      <c r="U14" s="16">
        <f t="shared" si="4"/>
        <v>127</v>
      </c>
      <c r="V14" s="16">
        <f t="shared" si="5"/>
        <v>356</v>
      </c>
    </row>
    <row r="15" spans="1:22" x14ac:dyDescent="0.25">
      <c r="A15" s="15" t="s">
        <v>37</v>
      </c>
      <c r="B15" s="5" t="s">
        <v>38</v>
      </c>
      <c r="C15" s="29">
        <f t="shared" si="0"/>
        <v>119</v>
      </c>
      <c r="D15" s="1">
        <v>191</v>
      </c>
      <c r="E15" s="29">
        <v>198</v>
      </c>
      <c r="F15" s="29">
        <v>112</v>
      </c>
      <c r="G15" s="29">
        <v>7</v>
      </c>
      <c r="H15" s="16">
        <f t="shared" si="1"/>
        <v>389</v>
      </c>
      <c r="I15" s="16">
        <v>1</v>
      </c>
      <c r="J15" s="16">
        <v>3</v>
      </c>
      <c r="K15" s="16">
        <v>3</v>
      </c>
      <c r="L15" s="16">
        <v>1</v>
      </c>
      <c r="M15" s="16">
        <v>0</v>
      </c>
      <c r="N15" s="16">
        <v>0</v>
      </c>
      <c r="O15" s="16">
        <v>0</v>
      </c>
      <c r="P15" s="16">
        <v>0</v>
      </c>
      <c r="Q15" s="37">
        <f t="shared" si="2"/>
        <v>192</v>
      </c>
      <c r="R15" s="16">
        <f t="shared" si="3"/>
        <v>202</v>
      </c>
      <c r="S15" s="29">
        <f t="shared" ref="S15:S18" si="6">F15</f>
        <v>112</v>
      </c>
      <c r="T15" s="29">
        <f t="shared" ref="T15:T18" si="7">G15</f>
        <v>7</v>
      </c>
      <c r="U15" s="16">
        <f t="shared" si="4"/>
        <v>119</v>
      </c>
      <c r="V15" s="16">
        <f t="shared" si="5"/>
        <v>394</v>
      </c>
    </row>
    <row r="16" spans="1:22" x14ac:dyDescent="0.25">
      <c r="A16" s="15" t="s">
        <v>39</v>
      </c>
      <c r="B16" s="5" t="s">
        <v>40</v>
      </c>
      <c r="C16" s="29">
        <f t="shared" si="0"/>
        <v>137</v>
      </c>
      <c r="D16" s="1">
        <v>207</v>
      </c>
      <c r="E16" s="29">
        <v>239</v>
      </c>
      <c r="F16" s="29">
        <v>124</v>
      </c>
      <c r="G16" s="29">
        <v>13</v>
      </c>
      <c r="H16" s="16">
        <f t="shared" si="1"/>
        <v>446</v>
      </c>
      <c r="I16" s="16">
        <v>2</v>
      </c>
      <c r="J16" s="16">
        <v>1</v>
      </c>
      <c r="K16" s="16">
        <v>0</v>
      </c>
      <c r="L16" s="16">
        <v>0</v>
      </c>
      <c r="M16" s="16">
        <v>1</v>
      </c>
      <c r="N16" s="16">
        <v>0</v>
      </c>
      <c r="O16" s="16">
        <v>0</v>
      </c>
      <c r="P16" s="16">
        <v>0</v>
      </c>
      <c r="Q16" s="37">
        <f t="shared" si="2"/>
        <v>209</v>
      </c>
      <c r="R16" s="16">
        <f t="shared" si="3"/>
        <v>240</v>
      </c>
      <c r="S16" s="29">
        <f t="shared" si="6"/>
        <v>124</v>
      </c>
      <c r="T16" s="29">
        <f t="shared" si="7"/>
        <v>13</v>
      </c>
      <c r="U16" s="16">
        <f t="shared" si="4"/>
        <v>137</v>
      </c>
      <c r="V16" s="16">
        <f t="shared" si="5"/>
        <v>449</v>
      </c>
    </row>
    <row r="17" spans="1:22" x14ac:dyDescent="0.25">
      <c r="A17" s="15" t="s">
        <v>41</v>
      </c>
      <c r="B17" s="5" t="s">
        <v>42</v>
      </c>
      <c r="C17" s="29">
        <f t="shared" si="0"/>
        <v>140</v>
      </c>
      <c r="D17" s="1">
        <v>212</v>
      </c>
      <c r="E17" s="29">
        <v>201</v>
      </c>
      <c r="F17" s="29">
        <v>128</v>
      </c>
      <c r="G17" s="29">
        <v>12</v>
      </c>
      <c r="H17" s="16">
        <f t="shared" si="1"/>
        <v>413</v>
      </c>
      <c r="I17" s="16">
        <v>2</v>
      </c>
      <c r="J17" s="16">
        <v>1</v>
      </c>
      <c r="K17" s="16">
        <v>2</v>
      </c>
      <c r="L17" s="16">
        <v>1</v>
      </c>
      <c r="M17" s="16">
        <v>0</v>
      </c>
      <c r="N17" s="16">
        <v>0</v>
      </c>
      <c r="O17" s="16">
        <v>1</v>
      </c>
      <c r="P17" s="16">
        <v>0</v>
      </c>
      <c r="Q17" s="37">
        <f t="shared" si="2"/>
        <v>214</v>
      </c>
      <c r="R17" s="16">
        <f t="shared" si="3"/>
        <v>203</v>
      </c>
      <c r="S17" s="29">
        <f t="shared" si="6"/>
        <v>128</v>
      </c>
      <c r="T17" s="29">
        <f t="shared" si="7"/>
        <v>12</v>
      </c>
      <c r="U17" s="16">
        <f t="shared" si="4"/>
        <v>140</v>
      </c>
      <c r="V17" s="16">
        <f t="shared" si="5"/>
        <v>417</v>
      </c>
    </row>
    <row r="18" spans="1:22" x14ac:dyDescent="0.25">
      <c r="A18" s="46" t="s">
        <v>43</v>
      </c>
      <c r="B18" s="8" t="s">
        <v>44</v>
      </c>
      <c r="C18" s="9">
        <f t="shared" si="0"/>
        <v>74</v>
      </c>
      <c r="D18" s="35">
        <v>108</v>
      </c>
      <c r="E18" s="9">
        <v>106</v>
      </c>
      <c r="F18" s="9">
        <v>70</v>
      </c>
      <c r="G18" s="9">
        <v>4</v>
      </c>
      <c r="H18" s="27">
        <f t="shared" si="1"/>
        <v>214</v>
      </c>
      <c r="I18" s="27">
        <v>1</v>
      </c>
      <c r="J18" s="27">
        <v>3</v>
      </c>
      <c r="K18" s="27">
        <v>1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38">
        <f t="shared" si="2"/>
        <v>109</v>
      </c>
      <c r="R18" s="27">
        <f t="shared" si="3"/>
        <v>109</v>
      </c>
      <c r="S18" s="9">
        <f t="shared" si="6"/>
        <v>70</v>
      </c>
      <c r="T18" s="9">
        <f t="shared" si="7"/>
        <v>4</v>
      </c>
      <c r="U18" s="27">
        <f t="shared" si="4"/>
        <v>74</v>
      </c>
      <c r="V18" s="27">
        <f t="shared" si="5"/>
        <v>218</v>
      </c>
    </row>
    <row r="19" spans="1:22" x14ac:dyDescent="0.25">
      <c r="A19" s="76" t="s">
        <v>14</v>
      </c>
      <c r="B19" s="77"/>
      <c r="C19" s="20">
        <f>C9+C10+C11+C12+C13+C14+C15+C16+C17+C18</f>
        <v>1335</v>
      </c>
      <c r="D19" s="20">
        <f t="shared" ref="D19:P19" si="8">D9+D10+D11+D12+D13+D14+D15+D16+D17+D18</f>
        <v>2032</v>
      </c>
      <c r="E19" s="20">
        <f t="shared" si="8"/>
        <v>1941</v>
      </c>
      <c r="F19" s="20">
        <f t="shared" si="8"/>
        <v>1220</v>
      </c>
      <c r="G19" s="20">
        <f t="shared" si="8"/>
        <v>115</v>
      </c>
      <c r="H19" s="20">
        <f t="shared" si="8"/>
        <v>3973</v>
      </c>
      <c r="I19" s="20">
        <f t="shared" si="8"/>
        <v>15</v>
      </c>
      <c r="J19" s="20">
        <f t="shared" si="8"/>
        <v>14</v>
      </c>
      <c r="K19" s="20">
        <f t="shared" si="8"/>
        <v>10</v>
      </c>
      <c r="L19" s="20">
        <f t="shared" si="8"/>
        <v>9</v>
      </c>
      <c r="M19" s="20">
        <f t="shared" si="8"/>
        <v>3</v>
      </c>
      <c r="N19" s="20">
        <f t="shared" si="8"/>
        <v>1</v>
      </c>
      <c r="O19" s="20">
        <f t="shared" si="8"/>
        <v>3</v>
      </c>
      <c r="P19" s="20">
        <f t="shared" si="8"/>
        <v>0</v>
      </c>
      <c r="Q19" s="20">
        <f>Q9+Q10+Q11+Q12+Q13+Q14+Q15+Q16+Q17+Q18</f>
        <v>2046</v>
      </c>
      <c r="R19" s="20">
        <f t="shared" ref="R19:V19" si="9">R9+R10+R11+R12+R13+R14+R15+R16+R17+R18</f>
        <v>1963</v>
      </c>
      <c r="S19" s="20">
        <f t="shared" si="9"/>
        <v>1217</v>
      </c>
      <c r="T19" s="20">
        <f t="shared" si="9"/>
        <v>112</v>
      </c>
      <c r="U19" s="20">
        <f t="shared" si="9"/>
        <v>1329</v>
      </c>
      <c r="V19" s="20">
        <f t="shared" si="9"/>
        <v>4009</v>
      </c>
    </row>
    <row r="22" spans="1:22" x14ac:dyDescent="0.25">
      <c r="M22" s="75" t="s">
        <v>207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162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163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173</v>
      </c>
      <c r="M27" s="75" t="s">
        <v>164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  <mergeCell ref="M27:U27"/>
    <mergeCell ref="O6:P6"/>
    <mergeCell ref="A19:B19"/>
    <mergeCell ref="M22:U22"/>
    <mergeCell ref="M23:U23"/>
    <mergeCell ref="M26:U26"/>
  </mergeCells>
  <pageMargins left="0.70866141732283472" right="0.70866141732283472" top="0.74803149606299213" bottom="0.74803149606299213" header="0.31496062992125984" footer="0.31496062992125984"/>
  <pageSetup paperSize="9" scale="99" orientation="landscape" horizontalDpi="0" verticalDpi="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A8960-2FE1-4C54-A89E-06CC3D0AE38D}">
  <sheetPr>
    <pageSetUpPr fitToPage="1"/>
  </sheetPr>
  <dimension ref="A1:V27"/>
  <sheetViews>
    <sheetView workbookViewId="0">
      <selection activeCell="X23" sqref="X23"/>
    </sheetView>
  </sheetViews>
  <sheetFormatPr defaultRowHeight="15" x14ac:dyDescent="0.25"/>
  <cols>
    <col min="1" max="1" width="3.28515625" customWidth="1"/>
    <col min="2" max="2" width="6.5703125" customWidth="1"/>
    <col min="3" max="7" width="5.7109375" customWidth="1"/>
    <col min="8" max="8" width="8.28515625" customWidth="1"/>
    <col min="9" max="21" width="5.7109375" customWidth="1"/>
    <col min="22" max="22" width="9.8554687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204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94" t="s">
        <v>5</v>
      </c>
      <c r="B4" s="48"/>
      <c r="C4" s="97" t="s">
        <v>6</v>
      </c>
      <c r="D4" s="98"/>
      <c r="E4" s="98"/>
      <c r="F4" s="98"/>
      <c r="G4" s="98"/>
      <c r="H4" s="99"/>
      <c r="I4" s="100" t="s">
        <v>7</v>
      </c>
      <c r="J4" s="101"/>
      <c r="K4" s="101"/>
      <c r="L4" s="102"/>
      <c r="M4" s="100" t="s">
        <v>8</v>
      </c>
      <c r="N4" s="101"/>
      <c r="O4" s="101"/>
      <c r="P4" s="102"/>
      <c r="Q4" s="97" t="s">
        <v>9</v>
      </c>
      <c r="R4" s="98"/>
      <c r="S4" s="98"/>
      <c r="T4" s="98"/>
      <c r="U4" s="98"/>
      <c r="V4" s="99"/>
    </row>
    <row r="5" spans="1:22" x14ac:dyDescent="0.25">
      <c r="A5" s="95"/>
      <c r="B5" s="53" t="s">
        <v>10</v>
      </c>
      <c r="C5" s="94" t="s">
        <v>11</v>
      </c>
      <c r="D5" s="100" t="s">
        <v>12</v>
      </c>
      <c r="E5" s="102"/>
      <c r="F5" s="100" t="s">
        <v>13</v>
      </c>
      <c r="G5" s="102"/>
      <c r="H5" s="54" t="s">
        <v>14</v>
      </c>
      <c r="I5" s="103"/>
      <c r="J5" s="104"/>
      <c r="K5" s="104"/>
      <c r="L5" s="105"/>
      <c r="M5" s="103"/>
      <c r="N5" s="104"/>
      <c r="O5" s="104"/>
      <c r="P5" s="105"/>
      <c r="Q5" s="100" t="s">
        <v>15</v>
      </c>
      <c r="R5" s="102"/>
      <c r="S5" s="100" t="s">
        <v>13</v>
      </c>
      <c r="T5" s="102"/>
      <c r="U5" s="94" t="s">
        <v>11</v>
      </c>
      <c r="V5" s="47" t="s">
        <v>14</v>
      </c>
    </row>
    <row r="6" spans="1:22" x14ac:dyDescent="0.25">
      <c r="A6" s="95"/>
      <c r="B6" s="53" t="s">
        <v>16</v>
      </c>
      <c r="C6" s="96"/>
      <c r="D6" s="103"/>
      <c r="E6" s="105"/>
      <c r="F6" s="103"/>
      <c r="G6" s="105"/>
      <c r="H6" s="52" t="s">
        <v>17</v>
      </c>
      <c r="I6" s="91" t="s">
        <v>18</v>
      </c>
      <c r="J6" s="92"/>
      <c r="K6" s="91" t="s">
        <v>19</v>
      </c>
      <c r="L6" s="92"/>
      <c r="M6" s="91" t="s">
        <v>20</v>
      </c>
      <c r="N6" s="92"/>
      <c r="O6" s="91" t="s">
        <v>21</v>
      </c>
      <c r="P6" s="92"/>
      <c r="Q6" s="103"/>
      <c r="R6" s="105"/>
      <c r="S6" s="103"/>
      <c r="T6" s="105"/>
      <c r="U6" s="96"/>
      <c r="V6" s="52" t="s">
        <v>17</v>
      </c>
    </row>
    <row r="7" spans="1:22" x14ac:dyDescent="0.25">
      <c r="A7" s="96"/>
      <c r="B7" s="58"/>
      <c r="C7" s="51" t="s">
        <v>13</v>
      </c>
      <c r="D7" s="49" t="s">
        <v>22</v>
      </c>
      <c r="E7" s="49" t="s">
        <v>23</v>
      </c>
      <c r="F7" s="49" t="s">
        <v>22</v>
      </c>
      <c r="G7" s="47" t="s">
        <v>23</v>
      </c>
      <c r="H7" s="51" t="s">
        <v>24</v>
      </c>
      <c r="I7" s="50" t="s">
        <v>22</v>
      </c>
      <c r="J7" s="59" t="s">
        <v>23</v>
      </c>
      <c r="K7" s="51" t="s">
        <v>22</v>
      </c>
      <c r="L7" s="57" t="s">
        <v>23</v>
      </c>
      <c r="M7" s="59" t="s">
        <v>22</v>
      </c>
      <c r="N7" s="47" t="s">
        <v>23</v>
      </c>
      <c r="O7" s="50" t="s">
        <v>22</v>
      </c>
      <c r="P7" s="59" t="s">
        <v>23</v>
      </c>
      <c r="Q7" s="50" t="s">
        <v>22</v>
      </c>
      <c r="R7" s="47" t="s">
        <v>23</v>
      </c>
      <c r="S7" s="50" t="s">
        <v>22</v>
      </c>
      <c r="T7" s="47" t="s">
        <v>23</v>
      </c>
      <c r="U7" s="50" t="s">
        <v>13</v>
      </c>
      <c r="V7" s="47" t="s">
        <v>24</v>
      </c>
    </row>
    <row r="8" spans="1:22" x14ac:dyDescent="0.25">
      <c r="A8" s="56">
        <v>1</v>
      </c>
      <c r="B8" s="59">
        <v>2</v>
      </c>
      <c r="C8" s="56">
        <v>3</v>
      </c>
      <c r="D8" s="56">
        <v>4</v>
      </c>
      <c r="E8" s="56">
        <v>5</v>
      </c>
      <c r="F8" s="56">
        <v>6</v>
      </c>
      <c r="G8" s="59">
        <v>7</v>
      </c>
      <c r="H8" s="57">
        <v>8</v>
      </c>
      <c r="I8" s="57">
        <v>9</v>
      </c>
      <c r="J8" s="59">
        <v>10</v>
      </c>
      <c r="K8" s="57">
        <v>11</v>
      </c>
      <c r="L8" s="57">
        <v>12</v>
      </c>
      <c r="M8" s="59">
        <v>13</v>
      </c>
      <c r="N8" s="59">
        <v>14</v>
      </c>
      <c r="O8" s="59">
        <v>15</v>
      </c>
      <c r="P8" s="59">
        <v>16</v>
      </c>
      <c r="Q8" s="59">
        <v>17</v>
      </c>
      <c r="R8" s="59">
        <v>18</v>
      </c>
      <c r="S8" s="59">
        <v>19</v>
      </c>
      <c r="T8" s="59">
        <v>20</v>
      </c>
      <c r="U8" s="59">
        <v>21</v>
      </c>
      <c r="V8" s="59">
        <v>22</v>
      </c>
    </row>
    <row r="9" spans="1:22" x14ac:dyDescent="0.25">
      <c r="A9" s="60" t="s">
        <v>25</v>
      </c>
      <c r="B9" s="47" t="s">
        <v>26</v>
      </c>
      <c r="C9" s="61">
        <f>F9+G9</f>
        <v>205</v>
      </c>
      <c r="D9" s="62">
        <v>369</v>
      </c>
      <c r="E9" s="61">
        <v>334</v>
      </c>
      <c r="F9" s="61">
        <v>182</v>
      </c>
      <c r="G9" s="61">
        <v>23</v>
      </c>
      <c r="H9" s="63">
        <f>D9+E9</f>
        <v>703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4">
        <f>D9+I9+K9-M9-O9</f>
        <v>369</v>
      </c>
      <c r="R9" s="63">
        <f>E9+J9+L9-N9-P9</f>
        <v>334</v>
      </c>
      <c r="S9" s="61">
        <f>F9</f>
        <v>182</v>
      </c>
      <c r="T9" s="61">
        <f>G9</f>
        <v>23</v>
      </c>
      <c r="U9" s="63">
        <f>S9+T9</f>
        <v>205</v>
      </c>
      <c r="V9" s="63">
        <f>Q9+R9</f>
        <v>703</v>
      </c>
    </row>
    <row r="10" spans="1:22" x14ac:dyDescent="0.25">
      <c r="A10" s="65" t="s">
        <v>27</v>
      </c>
      <c r="B10" s="52" t="s">
        <v>28</v>
      </c>
      <c r="C10" s="66">
        <f t="shared" ref="C10:C18" si="0">F10+G10</f>
        <v>210</v>
      </c>
      <c r="D10" s="67">
        <v>230</v>
      </c>
      <c r="E10" s="66">
        <v>228</v>
      </c>
      <c r="F10" s="66">
        <v>191</v>
      </c>
      <c r="G10" s="66">
        <v>19</v>
      </c>
      <c r="H10" s="68">
        <f t="shared" ref="H10:H18" si="1">D10+E10</f>
        <v>458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9">
        <f t="shared" ref="Q10:R18" si="2">D10+I10+K10-M10-O10</f>
        <v>230</v>
      </c>
      <c r="R10" s="68">
        <f t="shared" si="2"/>
        <v>228</v>
      </c>
      <c r="S10" s="66">
        <f t="shared" ref="S10:T18" si="3">F10</f>
        <v>191</v>
      </c>
      <c r="T10" s="66">
        <f t="shared" si="3"/>
        <v>19</v>
      </c>
      <c r="U10" s="68">
        <f t="shared" ref="U10:U18" si="4">S10+T10</f>
        <v>210</v>
      </c>
      <c r="V10" s="68">
        <f t="shared" ref="V10:V18" si="5">Q10+R10</f>
        <v>458</v>
      </c>
    </row>
    <row r="11" spans="1:22" x14ac:dyDescent="0.25">
      <c r="A11" s="65" t="s">
        <v>29</v>
      </c>
      <c r="B11" s="52" t="s">
        <v>30</v>
      </c>
      <c r="C11" s="66">
        <f t="shared" si="0"/>
        <v>119</v>
      </c>
      <c r="D11" s="67">
        <v>207</v>
      </c>
      <c r="E11" s="66">
        <v>189</v>
      </c>
      <c r="F11" s="66">
        <v>106</v>
      </c>
      <c r="G11" s="66">
        <v>13</v>
      </c>
      <c r="H11" s="68">
        <f t="shared" si="1"/>
        <v>396</v>
      </c>
      <c r="I11" s="68">
        <v>0</v>
      </c>
      <c r="J11" s="68">
        <v>0</v>
      </c>
      <c r="K11" s="68">
        <v>1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9">
        <f t="shared" si="2"/>
        <v>208</v>
      </c>
      <c r="R11" s="68">
        <f t="shared" si="2"/>
        <v>189</v>
      </c>
      <c r="S11" s="66">
        <f t="shared" si="3"/>
        <v>106</v>
      </c>
      <c r="T11" s="66">
        <f t="shared" si="3"/>
        <v>13</v>
      </c>
      <c r="U11" s="68">
        <f t="shared" si="4"/>
        <v>119</v>
      </c>
      <c r="V11" s="68">
        <f t="shared" si="5"/>
        <v>397</v>
      </c>
    </row>
    <row r="12" spans="1:22" x14ac:dyDescent="0.25">
      <c r="A12" s="65" t="s">
        <v>31</v>
      </c>
      <c r="B12" s="52" t="s">
        <v>32</v>
      </c>
      <c r="C12" s="66">
        <f t="shared" si="0"/>
        <v>114</v>
      </c>
      <c r="D12" s="67">
        <v>162</v>
      </c>
      <c r="E12" s="66">
        <v>143</v>
      </c>
      <c r="F12" s="66">
        <v>95</v>
      </c>
      <c r="G12" s="66">
        <v>19</v>
      </c>
      <c r="H12" s="68">
        <f t="shared" si="1"/>
        <v>305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9">
        <f t="shared" si="2"/>
        <v>162</v>
      </c>
      <c r="R12" s="68">
        <f t="shared" si="2"/>
        <v>143</v>
      </c>
      <c r="S12" s="66">
        <f t="shared" si="3"/>
        <v>95</v>
      </c>
      <c r="T12" s="66">
        <f t="shared" si="3"/>
        <v>19</v>
      </c>
      <c r="U12" s="68">
        <f t="shared" si="4"/>
        <v>114</v>
      </c>
      <c r="V12" s="68">
        <f t="shared" si="5"/>
        <v>305</v>
      </c>
    </row>
    <row r="13" spans="1:22" x14ac:dyDescent="0.25">
      <c r="A13" s="65" t="s">
        <v>33</v>
      </c>
      <c r="B13" s="52" t="s">
        <v>34</v>
      </c>
      <c r="C13" s="66">
        <f t="shared" si="0"/>
        <v>128</v>
      </c>
      <c r="D13" s="67">
        <v>178</v>
      </c>
      <c r="E13" s="66">
        <v>198</v>
      </c>
      <c r="F13" s="66">
        <v>102</v>
      </c>
      <c r="G13" s="66">
        <v>26</v>
      </c>
      <c r="H13" s="68">
        <f t="shared" si="1"/>
        <v>376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9">
        <f t="shared" si="2"/>
        <v>178</v>
      </c>
      <c r="R13" s="68">
        <f t="shared" si="2"/>
        <v>198</v>
      </c>
      <c r="S13" s="66">
        <f t="shared" si="3"/>
        <v>102</v>
      </c>
      <c r="T13" s="66">
        <f t="shared" si="3"/>
        <v>26</v>
      </c>
      <c r="U13" s="68">
        <f t="shared" si="4"/>
        <v>128</v>
      </c>
      <c r="V13" s="68">
        <f t="shared" si="5"/>
        <v>376</v>
      </c>
    </row>
    <row r="14" spans="1:22" x14ac:dyDescent="0.25">
      <c r="A14" s="65" t="s">
        <v>35</v>
      </c>
      <c r="B14" s="52" t="s">
        <v>36</v>
      </c>
      <c r="C14" s="66">
        <f t="shared" si="0"/>
        <v>127</v>
      </c>
      <c r="D14" s="67">
        <v>167</v>
      </c>
      <c r="E14" s="66">
        <v>169</v>
      </c>
      <c r="F14" s="66">
        <v>112</v>
      </c>
      <c r="G14" s="66">
        <v>15</v>
      </c>
      <c r="H14" s="68">
        <f t="shared" si="1"/>
        <v>336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9">
        <f t="shared" si="2"/>
        <v>167</v>
      </c>
      <c r="R14" s="68">
        <f t="shared" si="2"/>
        <v>169</v>
      </c>
      <c r="S14" s="66">
        <f t="shared" si="3"/>
        <v>112</v>
      </c>
      <c r="T14" s="66">
        <f t="shared" si="3"/>
        <v>15</v>
      </c>
      <c r="U14" s="68">
        <f t="shared" si="4"/>
        <v>127</v>
      </c>
      <c r="V14" s="68">
        <f t="shared" si="5"/>
        <v>336</v>
      </c>
    </row>
    <row r="15" spans="1:22" x14ac:dyDescent="0.25">
      <c r="A15" s="65" t="s">
        <v>37</v>
      </c>
      <c r="B15" s="52" t="s">
        <v>38</v>
      </c>
      <c r="C15" s="66">
        <f t="shared" si="0"/>
        <v>117</v>
      </c>
      <c r="D15" s="67">
        <v>161</v>
      </c>
      <c r="E15" s="66">
        <v>176</v>
      </c>
      <c r="F15" s="66">
        <v>94</v>
      </c>
      <c r="G15" s="66">
        <v>23</v>
      </c>
      <c r="H15" s="68">
        <f t="shared" si="1"/>
        <v>337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9">
        <f t="shared" si="2"/>
        <v>161</v>
      </c>
      <c r="R15" s="68">
        <f t="shared" si="2"/>
        <v>176</v>
      </c>
      <c r="S15" s="66">
        <f t="shared" si="3"/>
        <v>94</v>
      </c>
      <c r="T15" s="66">
        <f t="shared" si="3"/>
        <v>23</v>
      </c>
      <c r="U15" s="68">
        <f t="shared" si="4"/>
        <v>117</v>
      </c>
      <c r="V15" s="68">
        <f t="shared" si="5"/>
        <v>337</v>
      </c>
    </row>
    <row r="16" spans="1:22" x14ac:dyDescent="0.25">
      <c r="A16" s="65" t="s">
        <v>39</v>
      </c>
      <c r="B16" s="52" t="s">
        <v>40</v>
      </c>
      <c r="C16" s="66">
        <f t="shared" si="0"/>
        <v>114</v>
      </c>
      <c r="D16" s="67">
        <v>197</v>
      </c>
      <c r="E16" s="66">
        <v>216</v>
      </c>
      <c r="F16" s="66">
        <v>101</v>
      </c>
      <c r="G16" s="66">
        <v>13</v>
      </c>
      <c r="H16" s="68">
        <f t="shared" si="1"/>
        <v>413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9">
        <f t="shared" si="2"/>
        <v>197</v>
      </c>
      <c r="R16" s="68">
        <f t="shared" si="2"/>
        <v>216</v>
      </c>
      <c r="S16" s="66">
        <f t="shared" si="3"/>
        <v>101</v>
      </c>
      <c r="T16" s="66">
        <f t="shared" si="3"/>
        <v>13</v>
      </c>
      <c r="U16" s="68">
        <f t="shared" si="4"/>
        <v>114</v>
      </c>
      <c r="V16" s="68">
        <f t="shared" si="5"/>
        <v>413</v>
      </c>
    </row>
    <row r="17" spans="1:22" x14ac:dyDescent="0.25">
      <c r="A17" s="65" t="s">
        <v>41</v>
      </c>
      <c r="B17" s="52" t="s">
        <v>42</v>
      </c>
      <c r="C17" s="66">
        <f t="shared" si="0"/>
        <v>113</v>
      </c>
      <c r="D17" s="67">
        <v>252</v>
      </c>
      <c r="E17" s="66">
        <v>221</v>
      </c>
      <c r="F17" s="66">
        <v>87</v>
      </c>
      <c r="G17" s="66">
        <v>26</v>
      </c>
      <c r="H17" s="68">
        <f t="shared" si="1"/>
        <v>473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9">
        <f t="shared" si="2"/>
        <v>252</v>
      </c>
      <c r="R17" s="68">
        <f t="shared" si="2"/>
        <v>221</v>
      </c>
      <c r="S17" s="66">
        <f t="shared" si="3"/>
        <v>87</v>
      </c>
      <c r="T17" s="66">
        <f t="shared" si="3"/>
        <v>26</v>
      </c>
      <c r="U17" s="68">
        <f t="shared" si="4"/>
        <v>113</v>
      </c>
      <c r="V17" s="68">
        <f t="shared" si="5"/>
        <v>473</v>
      </c>
    </row>
    <row r="18" spans="1:22" x14ac:dyDescent="0.25">
      <c r="A18" s="70" t="s">
        <v>43</v>
      </c>
      <c r="B18" s="55" t="s">
        <v>44</v>
      </c>
      <c r="C18" s="58">
        <f t="shared" si="0"/>
        <v>82</v>
      </c>
      <c r="D18" s="71">
        <v>111</v>
      </c>
      <c r="E18" s="58">
        <v>101</v>
      </c>
      <c r="F18" s="58">
        <v>65</v>
      </c>
      <c r="G18" s="58">
        <v>17</v>
      </c>
      <c r="H18" s="72">
        <f t="shared" si="1"/>
        <v>212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f t="shared" si="2"/>
        <v>111</v>
      </c>
      <c r="R18" s="72">
        <f t="shared" si="2"/>
        <v>101</v>
      </c>
      <c r="S18" s="58">
        <f t="shared" si="3"/>
        <v>65</v>
      </c>
      <c r="T18" s="58">
        <f t="shared" si="3"/>
        <v>17</v>
      </c>
      <c r="U18" s="72">
        <f t="shared" si="4"/>
        <v>82</v>
      </c>
      <c r="V18" s="72">
        <f t="shared" si="5"/>
        <v>212</v>
      </c>
    </row>
    <row r="19" spans="1:22" x14ac:dyDescent="0.25">
      <c r="A19" s="91" t="s">
        <v>14</v>
      </c>
      <c r="B19" s="93"/>
      <c r="C19" s="74">
        <f>C9+C10+C11+C12+C13+C14+C15+C16+C17+C18</f>
        <v>1329</v>
      </c>
      <c r="D19" s="74">
        <f t="shared" ref="D19:V19" si="6">D9+D10+D11+D12+D13+D14+D15+D16+D17+D18</f>
        <v>2034</v>
      </c>
      <c r="E19" s="74">
        <f t="shared" si="6"/>
        <v>1975</v>
      </c>
      <c r="F19" s="74">
        <f t="shared" si="6"/>
        <v>1135</v>
      </c>
      <c r="G19" s="74">
        <f t="shared" si="6"/>
        <v>194</v>
      </c>
      <c r="H19" s="74">
        <f t="shared" si="6"/>
        <v>4009</v>
      </c>
      <c r="I19" s="74">
        <f t="shared" si="6"/>
        <v>0</v>
      </c>
      <c r="J19" s="74">
        <f t="shared" si="6"/>
        <v>0</v>
      </c>
      <c r="K19" s="74">
        <f t="shared" si="6"/>
        <v>1</v>
      </c>
      <c r="L19" s="74">
        <f t="shared" si="6"/>
        <v>0</v>
      </c>
      <c r="M19" s="74">
        <f t="shared" si="6"/>
        <v>0</v>
      </c>
      <c r="N19" s="74">
        <f t="shared" si="6"/>
        <v>0</v>
      </c>
      <c r="O19" s="74">
        <f t="shared" si="6"/>
        <v>0</v>
      </c>
      <c r="P19" s="74">
        <f t="shared" si="6"/>
        <v>0</v>
      </c>
      <c r="Q19" s="74">
        <f t="shared" si="6"/>
        <v>2035</v>
      </c>
      <c r="R19" s="74">
        <f t="shared" si="6"/>
        <v>1975</v>
      </c>
      <c r="S19" s="74">
        <f t="shared" si="6"/>
        <v>1135</v>
      </c>
      <c r="T19" s="74">
        <f t="shared" si="6"/>
        <v>194</v>
      </c>
      <c r="U19" s="74">
        <f t="shared" si="6"/>
        <v>1329</v>
      </c>
      <c r="V19" s="74">
        <f t="shared" si="6"/>
        <v>4010</v>
      </c>
    </row>
    <row r="22" spans="1:22" x14ac:dyDescent="0.25">
      <c r="M22" s="75" t="s">
        <v>205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162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163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173</v>
      </c>
      <c r="M27" s="75" t="s">
        <v>164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  <mergeCell ref="M27:U27"/>
    <mergeCell ref="O6:P6"/>
    <mergeCell ref="A19:B19"/>
    <mergeCell ref="M22:U22"/>
    <mergeCell ref="M23:U23"/>
    <mergeCell ref="M26:U26"/>
  </mergeCells>
  <pageMargins left="0.70866141732283472" right="0.70866141732283472" top="0.74803149606299213" bottom="0.74803149606299213" header="0.31496062992125984" footer="0.31496062992125984"/>
  <pageSetup paperSize="9" scale="99" orientation="landscape" horizontalDpi="0" verticalDpi="0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74283-92C6-4CDF-8CA0-63385A8C8157}">
  <sheetPr>
    <pageSetUpPr fitToPage="1"/>
  </sheetPr>
  <dimension ref="A1:V27"/>
  <sheetViews>
    <sheetView workbookViewId="0">
      <selection activeCell="A2" sqref="A2:V2"/>
    </sheetView>
  </sheetViews>
  <sheetFormatPr defaultRowHeight="15" x14ac:dyDescent="0.25"/>
  <cols>
    <col min="1" max="1" width="5.85546875" customWidth="1"/>
    <col min="2" max="2" width="7.5703125" customWidth="1"/>
    <col min="3" max="3" width="6.7109375" customWidth="1"/>
    <col min="4" max="7" width="5.7109375" customWidth="1"/>
    <col min="8" max="8" width="9.85546875" customWidth="1"/>
    <col min="9" max="21" width="5.7109375" customWidth="1"/>
    <col min="22" max="22" width="10.14062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213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94" t="s">
        <v>5</v>
      </c>
      <c r="B4" s="48"/>
      <c r="C4" s="97" t="s">
        <v>6</v>
      </c>
      <c r="D4" s="98"/>
      <c r="E4" s="98"/>
      <c r="F4" s="98"/>
      <c r="G4" s="98"/>
      <c r="H4" s="99"/>
      <c r="I4" s="100" t="s">
        <v>7</v>
      </c>
      <c r="J4" s="101"/>
      <c r="K4" s="101"/>
      <c r="L4" s="102"/>
      <c r="M4" s="100" t="s">
        <v>8</v>
      </c>
      <c r="N4" s="101"/>
      <c r="O4" s="101"/>
      <c r="P4" s="102"/>
      <c r="Q4" s="97" t="s">
        <v>9</v>
      </c>
      <c r="R4" s="98"/>
      <c r="S4" s="98"/>
      <c r="T4" s="98"/>
      <c r="U4" s="98"/>
      <c r="V4" s="99"/>
    </row>
    <row r="5" spans="1:22" x14ac:dyDescent="0.25">
      <c r="A5" s="95"/>
      <c r="B5" s="53" t="s">
        <v>10</v>
      </c>
      <c r="C5" s="94" t="s">
        <v>11</v>
      </c>
      <c r="D5" s="100" t="s">
        <v>12</v>
      </c>
      <c r="E5" s="102"/>
      <c r="F5" s="100" t="s">
        <v>13</v>
      </c>
      <c r="G5" s="102"/>
      <c r="H5" s="54" t="s">
        <v>14</v>
      </c>
      <c r="I5" s="103"/>
      <c r="J5" s="104"/>
      <c r="K5" s="104"/>
      <c r="L5" s="105"/>
      <c r="M5" s="103"/>
      <c r="N5" s="104"/>
      <c r="O5" s="104"/>
      <c r="P5" s="105"/>
      <c r="Q5" s="100" t="s">
        <v>15</v>
      </c>
      <c r="R5" s="102"/>
      <c r="S5" s="100" t="s">
        <v>13</v>
      </c>
      <c r="T5" s="102"/>
      <c r="U5" s="94" t="s">
        <v>11</v>
      </c>
      <c r="V5" s="47" t="s">
        <v>14</v>
      </c>
    </row>
    <row r="6" spans="1:22" x14ac:dyDescent="0.25">
      <c r="A6" s="95"/>
      <c r="B6" s="53" t="s">
        <v>16</v>
      </c>
      <c r="C6" s="96"/>
      <c r="D6" s="103"/>
      <c r="E6" s="105"/>
      <c r="F6" s="103"/>
      <c r="G6" s="105"/>
      <c r="H6" s="52" t="s">
        <v>17</v>
      </c>
      <c r="I6" s="91" t="s">
        <v>18</v>
      </c>
      <c r="J6" s="92"/>
      <c r="K6" s="91" t="s">
        <v>19</v>
      </c>
      <c r="L6" s="92"/>
      <c r="M6" s="91" t="s">
        <v>20</v>
      </c>
      <c r="N6" s="92"/>
      <c r="O6" s="91" t="s">
        <v>21</v>
      </c>
      <c r="P6" s="92"/>
      <c r="Q6" s="103"/>
      <c r="R6" s="105"/>
      <c r="S6" s="103"/>
      <c r="T6" s="105"/>
      <c r="U6" s="96"/>
      <c r="V6" s="52" t="s">
        <v>17</v>
      </c>
    </row>
    <row r="7" spans="1:22" x14ac:dyDescent="0.25">
      <c r="A7" s="96"/>
      <c r="B7" s="58"/>
      <c r="C7" s="51" t="s">
        <v>13</v>
      </c>
      <c r="D7" s="49" t="s">
        <v>22</v>
      </c>
      <c r="E7" s="49" t="s">
        <v>23</v>
      </c>
      <c r="F7" s="49" t="s">
        <v>22</v>
      </c>
      <c r="G7" s="47" t="s">
        <v>23</v>
      </c>
      <c r="H7" s="51" t="s">
        <v>24</v>
      </c>
      <c r="I7" s="50" t="s">
        <v>22</v>
      </c>
      <c r="J7" s="59" t="s">
        <v>23</v>
      </c>
      <c r="K7" s="51" t="s">
        <v>22</v>
      </c>
      <c r="L7" s="57" t="s">
        <v>23</v>
      </c>
      <c r="M7" s="59" t="s">
        <v>22</v>
      </c>
      <c r="N7" s="47" t="s">
        <v>23</v>
      </c>
      <c r="O7" s="50" t="s">
        <v>22</v>
      </c>
      <c r="P7" s="59" t="s">
        <v>23</v>
      </c>
      <c r="Q7" s="50" t="s">
        <v>22</v>
      </c>
      <c r="R7" s="47" t="s">
        <v>23</v>
      </c>
      <c r="S7" s="50" t="s">
        <v>22</v>
      </c>
      <c r="T7" s="47" t="s">
        <v>23</v>
      </c>
      <c r="U7" s="50" t="s">
        <v>13</v>
      </c>
      <c r="V7" s="47" t="s">
        <v>24</v>
      </c>
    </row>
    <row r="8" spans="1:22" ht="6.75" customHeight="1" x14ac:dyDescent="0.25">
      <c r="A8" s="56">
        <v>1</v>
      </c>
      <c r="B8" s="59">
        <v>2</v>
      </c>
      <c r="C8" s="56">
        <v>3</v>
      </c>
      <c r="D8" s="56">
        <v>4</v>
      </c>
      <c r="E8" s="56">
        <v>5</v>
      </c>
      <c r="F8" s="56">
        <v>6</v>
      </c>
      <c r="G8" s="59">
        <v>7</v>
      </c>
      <c r="H8" s="57">
        <v>8</v>
      </c>
      <c r="I8" s="57">
        <v>9</v>
      </c>
      <c r="J8" s="59">
        <v>10</v>
      </c>
      <c r="K8" s="57">
        <v>11</v>
      </c>
      <c r="L8" s="57">
        <v>12</v>
      </c>
      <c r="M8" s="59">
        <v>13</v>
      </c>
      <c r="N8" s="59">
        <v>14</v>
      </c>
      <c r="O8" s="59">
        <v>15</v>
      </c>
      <c r="P8" s="59">
        <v>16</v>
      </c>
      <c r="Q8" s="59">
        <v>17</v>
      </c>
      <c r="R8" s="59">
        <v>18</v>
      </c>
      <c r="S8" s="59">
        <v>19</v>
      </c>
      <c r="T8" s="59">
        <v>20</v>
      </c>
      <c r="U8" s="59">
        <v>21</v>
      </c>
      <c r="V8" s="59">
        <v>22</v>
      </c>
    </row>
    <row r="9" spans="1:22" x14ac:dyDescent="0.25">
      <c r="A9" s="60" t="s">
        <v>25</v>
      </c>
      <c r="B9" s="47" t="s">
        <v>26</v>
      </c>
      <c r="C9" s="61">
        <f>F9+G9</f>
        <v>205</v>
      </c>
      <c r="D9" s="62">
        <v>369</v>
      </c>
      <c r="E9" s="61">
        <v>334</v>
      </c>
      <c r="F9" s="61">
        <v>182</v>
      </c>
      <c r="G9" s="61">
        <v>23</v>
      </c>
      <c r="H9" s="63">
        <f>D9+E9</f>
        <v>703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4">
        <f>D9+I9+K9-M9-O9</f>
        <v>369</v>
      </c>
      <c r="R9" s="63">
        <f>E9+J9+L9-N9-P9</f>
        <v>334</v>
      </c>
      <c r="S9" s="61">
        <f>F9</f>
        <v>182</v>
      </c>
      <c r="T9" s="61">
        <f>G9</f>
        <v>23</v>
      </c>
      <c r="U9" s="63">
        <f>S9+T9</f>
        <v>205</v>
      </c>
      <c r="V9" s="63">
        <f>Q9+R9</f>
        <v>703</v>
      </c>
    </row>
    <row r="10" spans="1:22" x14ac:dyDescent="0.25">
      <c r="A10" s="65" t="s">
        <v>27</v>
      </c>
      <c r="B10" s="52" t="s">
        <v>28</v>
      </c>
      <c r="C10" s="66">
        <f t="shared" ref="C10:C18" si="0">F10+G10</f>
        <v>210</v>
      </c>
      <c r="D10" s="67">
        <v>230</v>
      </c>
      <c r="E10" s="66">
        <v>228</v>
      </c>
      <c r="F10" s="66">
        <v>191</v>
      </c>
      <c r="G10" s="66">
        <v>19</v>
      </c>
      <c r="H10" s="68">
        <f t="shared" ref="H10:H18" si="1">D10+E10</f>
        <v>458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9">
        <f t="shared" ref="Q10:R18" si="2">D10+I10+K10-M10-O10</f>
        <v>230</v>
      </c>
      <c r="R10" s="68">
        <f t="shared" si="2"/>
        <v>228</v>
      </c>
      <c r="S10" s="66">
        <f t="shared" ref="S10:T18" si="3">F10</f>
        <v>191</v>
      </c>
      <c r="T10" s="66">
        <f t="shared" si="3"/>
        <v>19</v>
      </c>
      <c r="U10" s="68">
        <f t="shared" ref="U10:U18" si="4">S10+T10</f>
        <v>210</v>
      </c>
      <c r="V10" s="68">
        <f t="shared" ref="V10:V18" si="5">Q10+R10</f>
        <v>458</v>
      </c>
    </row>
    <row r="11" spans="1:22" x14ac:dyDescent="0.25">
      <c r="A11" s="65" t="s">
        <v>29</v>
      </c>
      <c r="B11" s="52" t="s">
        <v>30</v>
      </c>
      <c r="C11" s="66">
        <f t="shared" si="0"/>
        <v>119</v>
      </c>
      <c r="D11" s="67">
        <v>207</v>
      </c>
      <c r="E11" s="66">
        <v>189</v>
      </c>
      <c r="F11" s="66">
        <v>106</v>
      </c>
      <c r="G11" s="66">
        <v>13</v>
      </c>
      <c r="H11" s="68">
        <f t="shared" si="1"/>
        <v>396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9">
        <f t="shared" si="2"/>
        <v>207</v>
      </c>
      <c r="R11" s="68">
        <f t="shared" si="2"/>
        <v>189</v>
      </c>
      <c r="S11" s="66">
        <f t="shared" si="3"/>
        <v>106</v>
      </c>
      <c r="T11" s="66">
        <f t="shared" si="3"/>
        <v>13</v>
      </c>
      <c r="U11" s="68">
        <f t="shared" si="4"/>
        <v>119</v>
      </c>
      <c r="V11" s="68">
        <f t="shared" si="5"/>
        <v>396</v>
      </c>
    </row>
    <row r="12" spans="1:22" x14ac:dyDescent="0.25">
      <c r="A12" s="65" t="s">
        <v>31</v>
      </c>
      <c r="B12" s="52" t="s">
        <v>32</v>
      </c>
      <c r="C12" s="66">
        <f t="shared" si="0"/>
        <v>114</v>
      </c>
      <c r="D12" s="67">
        <v>162</v>
      </c>
      <c r="E12" s="66">
        <v>143</v>
      </c>
      <c r="F12" s="66">
        <v>95</v>
      </c>
      <c r="G12" s="66">
        <v>19</v>
      </c>
      <c r="H12" s="68">
        <f t="shared" si="1"/>
        <v>305</v>
      </c>
      <c r="I12" s="68">
        <v>0</v>
      </c>
      <c r="J12" s="68">
        <v>0</v>
      </c>
      <c r="K12" s="68">
        <v>0</v>
      </c>
      <c r="L12" s="68">
        <v>0</v>
      </c>
      <c r="M12" s="68">
        <v>1</v>
      </c>
      <c r="N12" s="68">
        <v>0</v>
      </c>
      <c r="O12" s="68">
        <v>0</v>
      </c>
      <c r="P12" s="68">
        <v>0</v>
      </c>
      <c r="Q12" s="69">
        <f t="shared" si="2"/>
        <v>161</v>
      </c>
      <c r="R12" s="68">
        <f t="shared" si="2"/>
        <v>143</v>
      </c>
      <c r="S12" s="66">
        <f t="shared" si="3"/>
        <v>95</v>
      </c>
      <c r="T12" s="66">
        <f t="shared" si="3"/>
        <v>19</v>
      </c>
      <c r="U12" s="68">
        <f t="shared" si="4"/>
        <v>114</v>
      </c>
      <c r="V12" s="68">
        <f t="shared" si="5"/>
        <v>304</v>
      </c>
    </row>
    <row r="13" spans="1:22" x14ac:dyDescent="0.25">
      <c r="A13" s="65" t="s">
        <v>33</v>
      </c>
      <c r="B13" s="52" t="s">
        <v>34</v>
      </c>
      <c r="C13" s="66">
        <f t="shared" si="0"/>
        <v>128</v>
      </c>
      <c r="D13" s="67">
        <v>178</v>
      </c>
      <c r="E13" s="66">
        <v>198</v>
      </c>
      <c r="F13" s="66">
        <v>102</v>
      </c>
      <c r="G13" s="66">
        <v>26</v>
      </c>
      <c r="H13" s="68">
        <f t="shared" si="1"/>
        <v>376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9">
        <f t="shared" si="2"/>
        <v>178</v>
      </c>
      <c r="R13" s="68">
        <f t="shared" si="2"/>
        <v>198</v>
      </c>
      <c r="S13" s="66">
        <f t="shared" si="3"/>
        <v>102</v>
      </c>
      <c r="T13" s="66">
        <f t="shared" si="3"/>
        <v>26</v>
      </c>
      <c r="U13" s="68">
        <f t="shared" si="4"/>
        <v>128</v>
      </c>
      <c r="V13" s="68">
        <f t="shared" si="5"/>
        <v>376</v>
      </c>
    </row>
    <row r="14" spans="1:22" x14ac:dyDescent="0.25">
      <c r="A14" s="65" t="s">
        <v>35</v>
      </c>
      <c r="B14" s="52" t="s">
        <v>36</v>
      </c>
      <c r="C14" s="66">
        <f t="shared" si="0"/>
        <v>127</v>
      </c>
      <c r="D14" s="67">
        <v>168</v>
      </c>
      <c r="E14" s="66">
        <v>169</v>
      </c>
      <c r="F14" s="66">
        <v>112</v>
      </c>
      <c r="G14" s="66">
        <v>15</v>
      </c>
      <c r="H14" s="68">
        <f t="shared" si="1"/>
        <v>337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9">
        <f t="shared" si="2"/>
        <v>168</v>
      </c>
      <c r="R14" s="68">
        <f t="shared" si="2"/>
        <v>169</v>
      </c>
      <c r="S14" s="66">
        <f t="shared" si="3"/>
        <v>112</v>
      </c>
      <c r="T14" s="66">
        <f t="shared" si="3"/>
        <v>15</v>
      </c>
      <c r="U14" s="68">
        <f t="shared" si="4"/>
        <v>127</v>
      </c>
      <c r="V14" s="68">
        <f t="shared" si="5"/>
        <v>337</v>
      </c>
    </row>
    <row r="15" spans="1:22" x14ac:dyDescent="0.25">
      <c r="A15" s="65" t="s">
        <v>37</v>
      </c>
      <c r="B15" s="52" t="s">
        <v>38</v>
      </c>
      <c r="C15" s="66">
        <f t="shared" si="0"/>
        <v>117</v>
      </c>
      <c r="D15" s="67">
        <v>161</v>
      </c>
      <c r="E15" s="66">
        <v>176</v>
      </c>
      <c r="F15" s="66">
        <v>94</v>
      </c>
      <c r="G15" s="66">
        <v>23</v>
      </c>
      <c r="H15" s="68">
        <f t="shared" si="1"/>
        <v>337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9">
        <f t="shared" si="2"/>
        <v>161</v>
      </c>
      <c r="R15" s="68">
        <f t="shared" si="2"/>
        <v>176</v>
      </c>
      <c r="S15" s="66">
        <f t="shared" si="3"/>
        <v>94</v>
      </c>
      <c r="T15" s="66">
        <f t="shared" si="3"/>
        <v>23</v>
      </c>
      <c r="U15" s="68">
        <f t="shared" si="4"/>
        <v>117</v>
      </c>
      <c r="V15" s="68">
        <f t="shared" si="5"/>
        <v>337</v>
      </c>
    </row>
    <row r="16" spans="1:22" x14ac:dyDescent="0.25">
      <c r="A16" s="65" t="s">
        <v>39</v>
      </c>
      <c r="B16" s="52" t="s">
        <v>40</v>
      </c>
      <c r="C16" s="66">
        <f t="shared" si="0"/>
        <v>114</v>
      </c>
      <c r="D16" s="67">
        <v>197</v>
      </c>
      <c r="E16" s="66">
        <v>216</v>
      </c>
      <c r="F16" s="66">
        <v>101</v>
      </c>
      <c r="G16" s="66">
        <v>13</v>
      </c>
      <c r="H16" s="68">
        <f t="shared" si="1"/>
        <v>413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9">
        <f t="shared" si="2"/>
        <v>197</v>
      </c>
      <c r="R16" s="68">
        <f t="shared" si="2"/>
        <v>216</v>
      </c>
      <c r="S16" s="66">
        <f t="shared" si="3"/>
        <v>101</v>
      </c>
      <c r="T16" s="66">
        <f t="shared" si="3"/>
        <v>13</v>
      </c>
      <c r="U16" s="68">
        <f t="shared" si="4"/>
        <v>114</v>
      </c>
      <c r="V16" s="68">
        <f t="shared" si="5"/>
        <v>413</v>
      </c>
    </row>
    <row r="17" spans="1:22" x14ac:dyDescent="0.25">
      <c r="A17" s="65" t="s">
        <v>41</v>
      </c>
      <c r="B17" s="52" t="s">
        <v>42</v>
      </c>
      <c r="C17" s="66">
        <f t="shared" si="0"/>
        <v>113</v>
      </c>
      <c r="D17" s="67">
        <v>252</v>
      </c>
      <c r="E17" s="66">
        <v>221</v>
      </c>
      <c r="F17" s="66">
        <v>87</v>
      </c>
      <c r="G17" s="66">
        <v>26</v>
      </c>
      <c r="H17" s="68">
        <f t="shared" si="1"/>
        <v>473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9">
        <f t="shared" si="2"/>
        <v>252</v>
      </c>
      <c r="R17" s="68">
        <f t="shared" si="2"/>
        <v>221</v>
      </c>
      <c r="S17" s="66">
        <f t="shared" si="3"/>
        <v>87</v>
      </c>
      <c r="T17" s="66">
        <f t="shared" si="3"/>
        <v>26</v>
      </c>
      <c r="U17" s="68">
        <f t="shared" si="4"/>
        <v>113</v>
      </c>
      <c r="V17" s="68">
        <f t="shared" si="5"/>
        <v>473</v>
      </c>
    </row>
    <row r="18" spans="1:22" x14ac:dyDescent="0.25">
      <c r="A18" s="70" t="s">
        <v>43</v>
      </c>
      <c r="B18" s="55" t="s">
        <v>44</v>
      </c>
      <c r="C18" s="58">
        <f t="shared" si="0"/>
        <v>82</v>
      </c>
      <c r="D18" s="71">
        <v>111</v>
      </c>
      <c r="E18" s="58">
        <v>101</v>
      </c>
      <c r="F18" s="58">
        <v>65</v>
      </c>
      <c r="G18" s="58">
        <v>17</v>
      </c>
      <c r="H18" s="72">
        <f t="shared" si="1"/>
        <v>212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f t="shared" si="2"/>
        <v>111</v>
      </c>
      <c r="R18" s="72">
        <f t="shared" si="2"/>
        <v>101</v>
      </c>
      <c r="S18" s="58">
        <f t="shared" si="3"/>
        <v>65</v>
      </c>
      <c r="T18" s="58">
        <f t="shared" si="3"/>
        <v>17</v>
      </c>
      <c r="U18" s="72">
        <f t="shared" si="4"/>
        <v>82</v>
      </c>
      <c r="V18" s="72">
        <f t="shared" si="5"/>
        <v>212</v>
      </c>
    </row>
    <row r="19" spans="1:22" x14ac:dyDescent="0.25">
      <c r="A19" s="91" t="s">
        <v>14</v>
      </c>
      <c r="B19" s="93"/>
      <c r="C19" s="74">
        <f>C9+C10+C11+C12+C13+C14+C15+C16+C17+C18</f>
        <v>1329</v>
      </c>
      <c r="D19" s="74">
        <f t="shared" ref="D19:V19" si="6">D9+D10+D11+D12+D13+D14+D15+D16+D17+D18</f>
        <v>2035</v>
      </c>
      <c r="E19" s="74">
        <f t="shared" si="6"/>
        <v>1975</v>
      </c>
      <c r="F19" s="74">
        <f t="shared" si="6"/>
        <v>1135</v>
      </c>
      <c r="G19" s="74">
        <f t="shared" si="6"/>
        <v>194</v>
      </c>
      <c r="H19" s="74">
        <f t="shared" si="6"/>
        <v>4010</v>
      </c>
      <c r="I19" s="74">
        <f t="shared" si="6"/>
        <v>0</v>
      </c>
      <c r="J19" s="74">
        <f t="shared" si="6"/>
        <v>0</v>
      </c>
      <c r="K19" s="74">
        <f t="shared" si="6"/>
        <v>0</v>
      </c>
      <c r="L19" s="74">
        <f t="shared" si="6"/>
        <v>0</v>
      </c>
      <c r="M19" s="74">
        <f t="shared" si="6"/>
        <v>1</v>
      </c>
      <c r="N19" s="74">
        <f t="shared" si="6"/>
        <v>0</v>
      </c>
      <c r="O19" s="74">
        <f t="shared" si="6"/>
        <v>0</v>
      </c>
      <c r="P19" s="74">
        <f t="shared" si="6"/>
        <v>0</v>
      </c>
      <c r="Q19" s="74">
        <f t="shared" si="6"/>
        <v>2034</v>
      </c>
      <c r="R19" s="74">
        <f t="shared" si="6"/>
        <v>1975</v>
      </c>
      <c r="S19" s="74">
        <f t="shared" si="6"/>
        <v>1135</v>
      </c>
      <c r="T19" s="74">
        <f t="shared" si="6"/>
        <v>194</v>
      </c>
      <c r="U19" s="74">
        <f t="shared" si="6"/>
        <v>1329</v>
      </c>
      <c r="V19" s="74">
        <f t="shared" si="6"/>
        <v>4009</v>
      </c>
    </row>
    <row r="22" spans="1:22" x14ac:dyDescent="0.25">
      <c r="M22" s="75" t="s">
        <v>206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162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163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173</v>
      </c>
      <c r="M27" s="75" t="s">
        <v>164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M27:U27"/>
    <mergeCell ref="O6:P6"/>
    <mergeCell ref="A19:B19"/>
    <mergeCell ref="M22:U22"/>
    <mergeCell ref="M23:U23"/>
    <mergeCell ref="M26:U26"/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scale="88" orientation="landscape" horizontalDpi="0" verticalDpi="0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67BA-0B35-4C47-AACC-A5FEEC148338}">
  <sheetPr>
    <pageSetUpPr fitToPage="1"/>
  </sheetPr>
  <dimension ref="A1:V27"/>
  <sheetViews>
    <sheetView workbookViewId="0">
      <selection activeCell="A2" sqref="A2:V2"/>
    </sheetView>
  </sheetViews>
  <sheetFormatPr defaultRowHeight="15" x14ac:dyDescent="0.25"/>
  <cols>
    <col min="1" max="1" width="3.85546875" customWidth="1"/>
    <col min="2" max="2" width="5.42578125" customWidth="1"/>
    <col min="3" max="4" width="6.28515625" customWidth="1"/>
    <col min="5" max="7" width="5.7109375" customWidth="1"/>
    <col min="8" max="8" width="8.7109375" customWidth="1"/>
    <col min="9" max="20" width="5.7109375" customWidth="1"/>
    <col min="21" max="21" width="6.28515625" customWidth="1"/>
    <col min="22" max="22" width="9.14062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212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94" t="s">
        <v>5</v>
      </c>
      <c r="B4" s="48"/>
      <c r="C4" s="97" t="s">
        <v>6</v>
      </c>
      <c r="D4" s="98"/>
      <c r="E4" s="98"/>
      <c r="F4" s="98"/>
      <c r="G4" s="98"/>
      <c r="H4" s="99"/>
      <c r="I4" s="100" t="s">
        <v>7</v>
      </c>
      <c r="J4" s="101"/>
      <c r="K4" s="101"/>
      <c r="L4" s="102"/>
      <c r="M4" s="100" t="s">
        <v>8</v>
      </c>
      <c r="N4" s="101"/>
      <c r="O4" s="101"/>
      <c r="P4" s="102"/>
      <c r="Q4" s="97" t="s">
        <v>9</v>
      </c>
      <c r="R4" s="98"/>
      <c r="S4" s="98"/>
      <c r="T4" s="98"/>
      <c r="U4" s="98"/>
      <c r="V4" s="99"/>
    </row>
    <row r="5" spans="1:22" x14ac:dyDescent="0.25">
      <c r="A5" s="95"/>
      <c r="B5" s="53" t="s">
        <v>10</v>
      </c>
      <c r="C5" s="94" t="s">
        <v>11</v>
      </c>
      <c r="D5" s="100" t="s">
        <v>12</v>
      </c>
      <c r="E5" s="102"/>
      <c r="F5" s="100" t="s">
        <v>13</v>
      </c>
      <c r="G5" s="102"/>
      <c r="H5" s="54" t="s">
        <v>14</v>
      </c>
      <c r="I5" s="103"/>
      <c r="J5" s="104"/>
      <c r="K5" s="104"/>
      <c r="L5" s="105"/>
      <c r="M5" s="103"/>
      <c r="N5" s="104"/>
      <c r="O5" s="104"/>
      <c r="P5" s="105"/>
      <c r="Q5" s="100" t="s">
        <v>15</v>
      </c>
      <c r="R5" s="102"/>
      <c r="S5" s="100" t="s">
        <v>13</v>
      </c>
      <c r="T5" s="102"/>
      <c r="U5" s="94" t="s">
        <v>11</v>
      </c>
      <c r="V5" s="47" t="s">
        <v>14</v>
      </c>
    </row>
    <row r="6" spans="1:22" x14ac:dyDescent="0.25">
      <c r="A6" s="95"/>
      <c r="B6" s="53" t="s">
        <v>16</v>
      </c>
      <c r="C6" s="96"/>
      <c r="D6" s="103"/>
      <c r="E6" s="105"/>
      <c r="F6" s="103"/>
      <c r="G6" s="105"/>
      <c r="H6" s="52" t="s">
        <v>17</v>
      </c>
      <c r="I6" s="91" t="s">
        <v>18</v>
      </c>
      <c r="J6" s="92"/>
      <c r="K6" s="91" t="s">
        <v>19</v>
      </c>
      <c r="L6" s="92"/>
      <c r="M6" s="91" t="s">
        <v>20</v>
      </c>
      <c r="N6" s="92"/>
      <c r="O6" s="91" t="s">
        <v>21</v>
      </c>
      <c r="P6" s="92"/>
      <c r="Q6" s="103"/>
      <c r="R6" s="105"/>
      <c r="S6" s="103"/>
      <c r="T6" s="105"/>
      <c r="U6" s="96"/>
      <c r="V6" s="52" t="s">
        <v>17</v>
      </c>
    </row>
    <row r="7" spans="1:22" x14ac:dyDescent="0.25">
      <c r="A7" s="96"/>
      <c r="B7" s="58"/>
      <c r="C7" s="51" t="s">
        <v>13</v>
      </c>
      <c r="D7" s="49" t="s">
        <v>22</v>
      </c>
      <c r="E7" s="49" t="s">
        <v>23</v>
      </c>
      <c r="F7" s="49" t="s">
        <v>22</v>
      </c>
      <c r="G7" s="47" t="s">
        <v>23</v>
      </c>
      <c r="H7" s="51" t="s">
        <v>24</v>
      </c>
      <c r="I7" s="50" t="s">
        <v>22</v>
      </c>
      <c r="J7" s="59" t="s">
        <v>23</v>
      </c>
      <c r="K7" s="51" t="s">
        <v>22</v>
      </c>
      <c r="L7" s="57" t="s">
        <v>23</v>
      </c>
      <c r="M7" s="59" t="s">
        <v>22</v>
      </c>
      <c r="N7" s="47" t="s">
        <v>23</v>
      </c>
      <c r="O7" s="50" t="s">
        <v>22</v>
      </c>
      <c r="P7" s="59" t="s">
        <v>23</v>
      </c>
      <c r="Q7" s="50" t="s">
        <v>22</v>
      </c>
      <c r="R7" s="47" t="s">
        <v>23</v>
      </c>
      <c r="S7" s="50" t="s">
        <v>22</v>
      </c>
      <c r="T7" s="47" t="s">
        <v>23</v>
      </c>
      <c r="U7" s="50" t="s">
        <v>13</v>
      </c>
      <c r="V7" s="47" t="s">
        <v>24</v>
      </c>
    </row>
    <row r="8" spans="1:22" x14ac:dyDescent="0.25">
      <c r="A8" s="56">
        <v>1</v>
      </c>
      <c r="B8" s="59">
        <v>2</v>
      </c>
      <c r="C8" s="56">
        <v>3</v>
      </c>
      <c r="D8" s="56">
        <v>4</v>
      </c>
      <c r="E8" s="56">
        <v>5</v>
      </c>
      <c r="F8" s="56">
        <v>6</v>
      </c>
      <c r="G8" s="59">
        <v>7</v>
      </c>
      <c r="H8" s="57">
        <v>8</v>
      </c>
      <c r="I8" s="57">
        <v>9</v>
      </c>
      <c r="J8" s="59">
        <v>10</v>
      </c>
      <c r="K8" s="57">
        <v>11</v>
      </c>
      <c r="L8" s="57">
        <v>12</v>
      </c>
      <c r="M8" s="59">
        <v>13</v>
      </c>
      <c r="N8" s="59">
        <v>14</v>
      </c>
      <c r="O8" s="59">
        <v>15</v>
      </c>
      <c r="P8" s="59">
        <v>16</v>
      </c>
      <c r="Q8" s="59">
        <v>17</v>
      </c>
      <c r="R8" s="59">
        <v>18</v>
      </c>
      <c r="S8" s="59">
        <v>19</v>
      </c>
      <c r="T8" s="59">
        <v>20</v>
      </c>
      <c r="U8" s="59">
        <v>21</v>
      </c>
      <c r="V8" s="59">
        <v>22</v>
      </c>
    </row>
    <row r="9" spans="1:22" x14ac:dyDescent="0.25">
      <c r="A9" s="60" t="s">
        <v>25</v>
      </c>
      <c r="B9" s="47" t="s">
        <v>26</v>
      </c>
      <c r="C9" s="61">
        <f>F9+G9</f>
        <v>205</v>
      </c>
      <c r="D9" s="62">
        <v>369</v>
      </c>
      <c r="E9" s="61">
        <v>334</v>
      </c>
      <c r="F9" s="61">
        <v>182</v>
      </c>
      <c r="G9" s="61">
        <v>23</v>
      </c>
      <c r="H9" s="63">
        <f>D9+E9</f>
        <v>703</v>
      </c>
      <c r="I9" s="63">
        <v>1</v>
      </c>
      <c r="J9" s="68">
        <v>0</v>
      </c>
      <c r="K9" s="63">
        <v>1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4">
        <f>D9+I9+K9-M9-O9</f>
        <v>371</v>
      </c>
      <c r="R9" s="63">
        <f>E9+J9+L9-N9-P9</f>
        <v>334</v>
      </c>
      <c r="S9" s="61">
        <f>F9</f>
        <v>182</v>
      </c>
      <c r="T9" s="61">
        <f>G9</f>
        <v>23</v>
      </c>
      <c r="U9" s="63">
        <f>S9+T9</f>
        <v>205</v>
      </c>
      <c r="V9" s="63">
        <f>Q9+R9</f>
        <v>705</v>
      </c>
    </row>
    <row r="10" spans="1:22" x14ac:dyDescent="0.25">
      <c r="A10" s="65" t="s">
        <v>27</v>
      </c>
      <c r="B10" s="52" t="s">
        <v>28</v>
      </c>
      <c r="C10" s="66">
        <f t="shared" ref="C10:C18" si="0">F10+G10</f>
        <v>210</v>
      </c>
      <c r="D10" s="67">
        <v>230</v>
      </c>
      <c r="E10" s="66">
        <v>228</v>
      </c>
      <c r="F10" s="66">
        <v>191</v>
      </c>
      <c r="G10" s="66">
        <v>19</v>
      </c>
      <c r="H10" s="68">
        <f t="shared" ref="H10:H18" si="1">D10+E10</f>
        <v>458</v>
      </c>
      <c r="I10" s="68">
        <v>0</v>
      </c>
      <c r="J10" s="68">
        <v>1</v>
      </c>
      <c r="K10" s="68">
        <v>0</v>
      </c>
      <c r="L10" s="68">
        <v>0</v>
      </c>
      <c r="M10" s="68">
        <v>2</v>
      </c>
      <c r="N10" s="68">
        <v>1</v>
      </c>
      <c r="O10" s="68">
        <v>0</v>
      </c>
      <c r="P10" s="68">
        <v>0</v>
      </c>
      <c r="Q10" s="69">
        <f t="shared" ref="Q10:Q18" si="2">D10+I10+K10-M10-O10</f>
        <v>228</v>
      </c>
      <c r="R10" s="68">
        <f t="shared" ref="R10:R18" si="3">E10+J10+L10-N10-P10</f>
        <v>228</v>
      </c>
      <c r="S10" s="66">
        <f t="shared" ref="S10:S18" si="4">F10</f>
        <v>191</v>
      </c>
      <c r="T10" s="66">
        <f t="shared" ref="T10:T18" si="5">G10</f>
        <v>19</v>
      </c>
      <c r="U10" s="68">
        <f t="shared" ref="U10:U18" si="6">S10+T10</f>
        <v>210</v>
      </c>
      <c r="V10" s="68">
        <f t="shared" ref="V10:V18" si="7">Q10+R10</f>
        <v>456</v>
      </c>
    </row>
    <row r="11" spans="1:22" x14ac:dyDescent="0.25">
      <c r="A11" s="65" t="s">
        <v>29</v>
      </c>
      <c r="B11" s="52" t="s">
        <v>30</v>
      </c>
      <c r="C11" s="66">
        <f t="shared" si="0"/>
        <v>119</v>
      </c>
      <c r="D11" s="67">
        <v>207</v>
      </c>
      <c r="E11" s="66">
        <v>189</v>
      </c>
      <c r="F11" s="66">
        <v>106</v>
      </c>
      <c r="G11" s="66">
        <v>13</v>
      </c>
      <c r="H11" s="68">
        <f t="shared" si="1"/>
        <v>396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9">
        <f t="shared" si="2"/>
        <v>207</v>
      </c>
      <c r="R11" s="68">
        <f t="shared" si="3"/>
        <v>189</v>
      </c>
      <c r="S11" s="66">
        <f t="shared" si="4"/>
        <v>106</v>
      </c>
      <c r="T11" s="66">
        <f t="shared" si="5"/>
        <v>13</v>
      </c>
      <c r="U11" s="68">
        <f t="shared" si="6"/>
        <v>119</v>
      </c>
      <c r="V11" s="68">
        <f t="shared" si="7"/>
        <v>396</v>
      </c>
    </row>
    <row r="12" spans="1:22" x14ac:dyDescent="0.25">
      <c r="A12" s="65" t="s">
        <v>31</v>
      </c>
      <c r="B12" s="52" t="s">
        <v>32</v>
      </c>
      <c r="C12" s="66">
        <f t="shared" si="0"/>
        <v>114</v>
      </c>
      <c r="D12" s="67">
        <v>161</v>
      </c>
      <c r="E12" s="66">
        <v>143</v>
      </c>
      <c r="F12" s="66">
        <v>95</v>
      </c>
      <c r="G12" s="66">
        <v>19</v>
      </c>
      <c r="H12" s="68">
        <f t="shared" si="1"/>
        <v>304</v>
      </c>
      <c r="I12" s="68">
        <v>0</v>
      </c>
      <c r="J12" s="68">
        <v>0</v>
      </c>
      <c r="K12" s="68">
        <v>0</v>
      </c>
      <c r="L12" s="68">
        <v>1</v>
      </c>
      <c r="M12" s="68">
        <v>0</v>
      </c>
      <c r="N12" s="68">
        <v>0</v>
      </c>
      <c r="O12" s="68">
        <v>0</v>
      </c>
      <c r="P12" s="68">
        <v>0</v>
      </c>
      <c r="Q12" s="69">
        <f t="shared" si="2"/>
        <v>161</v>
      </c>
      <c r="R12" s="68">
        <f t="shared" si="3"/>
        <v>144</v>
      </c>
      <c r="S12" s="66">
        <f t="shared" si="4"/>
        <v>95</v>
      </c>
      <c r="T12" s="66">
        <f t="shared" si="5"/>
        <v>19</v>
      </c>
      <c r="U12" s="68">
        <f t="shared" si="6"/>
        <v>114</v>
      </c>
      <c r="V12" s="68">
        <f t="shared" si="7"/>
        <v>305</v>
      </c>
    </row>
    <row r="13" spans="1:22" x14ac:dyDescent="0.25">
      <c r="A13" s="65" t="s">
        <v>33</v>
      </c>
      <c r="B13" s="52" t="s">
        <v>34</v>
      </c>
      <c r="C13" s="66">
        <f t="shared" si="0"/>
        <v>128</v>
      </c>
      <c r="D13" s="67">
        <v>178</v>
      </c>
      <c r="E13" s="66">
        <v>198</v>
      </c>
      <c r="F13" s="66">
        <v>102</v>
      </c>
      <c r="G13" s="66">
        <v>26</v>
      </c>
      <c r="H13" s="68">
        <f t="shared" si="1"/>
        <v>376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9">
        <f t="shared" si="2"/>
        <v>178</v>
      </c>
      <c r="R13" s="68">
        <f t="shared" si="3"/>
        <v>198</v>
      </c>
      <c r="S13" s="66">
        <f t="shared" si="4"/>
        <v>102</v>
      </c>
      <c r="T13" s="66">
        <f t="shared" si="5"/>
        <v>26</v>
      </c>
      <c r="U13" s="68">
        <f t="shared" si="6"/>
        <v>128</v>
      </c>
      <c r="V13" s="68">
        <f t="shared" si="7"/>
        <v>376</v>
      </c>
    </row>
    <row r="14" spans="1:22" x14ac:dyDescent="0.25">
      <c r="A14" s="65" t="s">
        <v>35</v>
      </c>
      <c r="B14" s="52" t="s">
        <v>36</v>
      </c>
      <c r="C14" s="66">
        <f t="shared" si="0"/>
        <v>127</v>
      </c>
      <c r="D14" s="67">
        <v>168</v>
      </c>
      <c r="E14" s="66">
        <v>169</v>
      </c>
      <c r="F14" s="66">
        <v>112</v>
      </c>
      <c r="G14" s="66">
        <v>15</v>
      </c>
      <c r="H14" s="68">
        <f t="shared" si="1"/>
        <v>337</v>
      </c>
      <c r="I14" s="68">
        <v>1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9">
        <f t="shared" si="2"/>
        <v>169</v>
      </c>
      <c r="R14" s="68">
        <f t="shared" si="3"/>
        <v>169</v>
      </c>
      <c r="S14" s="66">
        <f t="shared" si="4"/>
        <v>112</v>
      </c>
      <c r="T14" s="66">
        <f t="shared" si="5"/>
        <v>15</v>
      </c>
      <c r="U14" s="68">
        <f t="shared" si="6"/>
        <v>127</v>
      </c>
      <c r="V14" s="68">
        <f t="shared" si="7"/>
        <v>338</v>
      </c>
    </row>
    <row r="15" spans="1:22" x14ac:dyDescent="0.25">
      <c r="A15" s="65" t="s">
        <v>37</v>
      </c>
      <c r="B15" s="52" t="s">
        <v>38</v>
      </c>
      <c r="C15" s="66">
        <f t="shared" si="0"/>
        <v>117</v>
      </c>
      <c r="D15" s="67">
        <v>161</v>
      </c>
      <c r="E15" s="66">
        <v>176</v>
      </c>
      <c r="F15" s="66">
        <v>94</v>
      </c>
      <c r="G15" s="66">
        <v>23</v>
      </c>
      <c r="H15" s="68">
        <f t="shared" si="1"/>
        <v>337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9">
        <f t="shared" si="2"/>
        <v>161</v>
      </c>
      <c r="R15" s="68">
        <f t="shared" si="3"/>
        <v>176</v>
      </c>
      <c r="S15" s="66">
        <f t="shared" si="4"/>
        <v>94</v>
      </c>
      <c r="T15" s="66">
        <f t="shared" si="5"/>
        <v>23</v>
      </c>
      <c r="U15" s="68">
        <f t="shared" si="6"/>
        <v>117</v>
      </c>
      <c r="V15" s="68">
        <f t="shared" si="7"/>
        <v>337</v>
      </c>
    </row>
    <row r="16" spans="1:22" x14ac:dyDescent="0.25">
      <c r="A16" s="65" t="s">
        <v>39</v>
      </c>
      <c r="B16" s="52" t="s">
        <v>40</v>
      </c>
      <c r="C16" s="66">
        <f t="shared" si="0"/>
        <v>114</v>
      </c>
      <c r="D16" s="67">
        <v>197</v>
      </c>
      <c r="E16" s="66">
        <v>216</v>
      </c>
      <c r="F16" s="66">
        <v>101</v>
      </c>
      <c r="G16" s="66">
        <v>13</v>
      </c>
      <c r="H16" s="68">
        <f t="shared" si="1"/>
        <v>413</v>
      </c>
      <c r="I16" s="68">
        <v>0</v>
      </c>
      <c r="J16" s="68">
        <v>1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9">
        <f t="shared" si="2"/>
        <v>197</v>
      </c>
      <c r="R16" s="68">
        <f t="shared" si="3"/>
        <v>217</v>
      </c>
      <c r="S16" s="66">
        <f t="shared" si="4"/>
        <v>101</v>
      </c>
      <c r="T16" s="66">
        <f t="shared" si="5"/>
        <v>13</v>
      </c>
      <c r="U16" s="68">
        <f t="shared" si="6"/>
        <v>114</v>
      </c>
      <c r="V16" s="68">
        <f t="shared" si="7"/>
        <v>414</v>
      </c>
    </row>
    <row r="17" spans="1:22" x14ac:dyDescent="0.25">
      <c r="A17" s="65" t="s">
        <v>41</v>
      </c>
      <c r="B17" s="52" t="s">
        <v>42</v>
      </c>
      <c r="C17" s="66">
        <f t="shared" si="0"/>
        <v>113</v>
      </c>
      <c r="D17" s="67">
        <v>252</v>
      </c>
      <c r="E17" s="66">
        <v>221</v>
      </c>
      <c r="F17" s="66">
        <v>87</v>
      </c>
      <c r="G17" s="66">
        <v>26</v>
      </c>
      <c r="H17" s="68">
        <f t="shared" si="1"/>
        <v>473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1</v>
      </c>
      <c r="O17" s="68">
        <v>0</v>
      </c>
      <c r="P17" s="68">
        <v>0</v>
      </c>
      <c r="Q17" s="69">
        <f t="shared" si="2"/>
        <v>252</v>
      </c>
      <c r="R17" s="68">
        <f t="shared" si="3"/>
        <v>220</v>
      </c>
      <c r="S17" s="66">
        <f t="shared" si="4"/>
        <v>87</v>
      </c>
      <c r="T17" s="66">
        <f t="shared" si="5"/>
        <v>26</v>
      </c>
      <c r="U17" s="68">
        <f t="shared" si="6"/>
        <v>113</v>
      </c>
      <c r="V17" s="68">
        <f t="shared" si="7"/>
        <v>472</v>
      </c>
    </row>
    <row r="18" spans="1:22" x14ac:dyDescent="0.25">
      <c r="A18" s="70" t="s">
        <v>43</v>
      </c>
      <c r="B18" s="55" t="s">
        <v>44</v>
      </c>
      <c r="C18" s="58">
        <f t="shared" si="0"/>
        <v>82</v>
      </c>
      <c r="D18" s="71">
        <v>111</v>
      </c>
      <c r="E18" s="58">
        <v>101</v>
      </c>
      <c r="F18" s="58">
        <v>65</v>
      </c>
      <c r="G18" s="58">
        <v>17</v>
      </c>
      <c r="H18" s="72">
        <f t="shared" si="1"/>
        <v>212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73">
        <f t="shared" si="2"/>
        <v>111</v>
      </c>
      <c r="R18" s="72">
        <f t="shared" si="3"/>
        <v>101</v>
      </c>
      <c r="S18" s="58">
        <f t="shared" si="4"/>
        <v>65</v>
      </c>
      <c r="T18" s="58">
        <f t="shared" si="5"/>
        <v>17</v>
      </c>
      <c r="U18" s="72">
        <f t="shared" si="6"/>
        <v>82</v>
      </c>
      <c r="V18" s="72">
        <f t="shared" si="7"/>
        <v>212</v>
      </c>
    </row>
    <row r="19" spans="1:22" x14ac:dyDescent="0.25">
      <c r="A19" s="91" t="s">
        <v>14</v>
      </c>
      <c r="B19" s="93"/>
      <c r="C19" s="74">
        <f>C9+C10+C11+C12+C13+C14+C15+C16+C17+C18</f>
        <v>1329</v>
      </c>
      <c r="D19" s="74">
        <f t="shared" ref="D19:V19" si="8">D9+D10+D11+D12+D13+D14+D15+D16+D17+D18</f>
        <v>2034</v>
      </c>
      <c r="E19" s="74">
        <f t="shared" si="8"/>
        <v>1975</v>
      </c>
      <c r="F19" s="74">
        <f t="shared" si="8"/>
        <v>1135</v>
      </c>
      <c r="G19" s="74">
        <f t="shared" si="8"/>
        <v>194</v>
      </c>
      <c r="H19" s="74">
        <f t="shared" si="8"/>
        <v>4009</v>
      </c>
      <c r="I19" s="74">
        <f t="shared" si="8"/>
        <v>2</v>
      </c>
      <c r="J19" s="74">
        <f t="shared" si="8"/>
        <v>2</v>
      </c>
      <c r="K19" s="74">
        <f t="shared" si="8"/>
        <v>1</v>
      </c>
      <c r="L19" s="74">
        <f t="shared" si="8"/>
        <v>1</v>
      </c>
      <c r="M19" s="74">
        <f t="shared" si="8"/>
        <v>2</v>
      </c>
      <c r="N19" s="74">
        <f t="shared" si="8"/>
        <v>2</v>
      </c>
      <c r="O19" s="74">
        <f t="shared" si="8"/>
        <v>0</v>
      </c>
      <c r="P19" s="74">
        <f t="shared" si="8"/>
        <v>0</v>
      </c>
      <c r="Q19" s="74">
        <f t="shared" si="8"/>
        <v>2035</v>
      </c>
      <c r="R19" s="74">
        <f t="shared" si="8"/>
        <v>1976</v>
      </c>
      <c r="S19" s="74">
        <f t="shared" si="8"/>
        <v>1135</v>
      </c>
      <c r="T19" s="74">
        <f t="shared" si="8"/>
        <v>194</v>
      </c>
      <c r="U19" s="74">
        <f t="shared" si="8"/>
        <v>1329</v>
      </c>
      <c r="V19" s="74">
        <f t="shared" si="8"/>
        <v>4011</v>
      </c>
    </row>
    <row r="22" spans="1:22" x14ac:dyDescent="0.25">
      <c r="M22" s="75" t="s">
        <v>208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162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163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173</v>
      </c>
      <c r="M27" s="75" t="s">
        <v>164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M27:U27"/>
    <mergeCell ref="O6:P6"/>
    <mergeCell ref="A19:B19"/>
    <mergeCell ref="M22:U22"/>
    <mergeCell ref="M23:U23"/>
    <mergeCell ref="M26:U26"/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9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30"/>
  <sheetViews>
    <sheetView workbookViewId="0">
      <selection activeCell="W12" sqref="W12"/>
    </sheetView>
  </sheetViews>
  <sheetFormatPr defaultRowHeight="15" x14ac:dyDescent="0.25"/>
  <cols>
    <col min="1" max="1" width="4" customWidth="1"/>
    <col min="2" max="2" width="7.85546875" customWidth="1"/>
    <col min="3" max="3" width="7.7109375" customWidth="1"/>
    <col min="4" max="7" width="5.85546875" customWidth="1"/>
    <col min="8" max="8" width="8.140625" customWidth="1"/>
    <col min="9" max="16" width="6.7109375" customWidth="1"/>
    <col min="17" max="21" width="7.7109375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61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205</v>
      </c>
      <c r="D12" s="16">
        <v>328</v>
      </c>
      <c r="E12" s="16">
        <v>267</v>
      </c>
      <c r="F12" s="25">
        <v>185</v>
      </c>
      <c r="G12" s="16">
        <v>20</v>
      </c>
      <c r="H12" s="16">
        <f>D12+E12</f>
        <v>595</v>
      </c>
      <c r="I12" s="17">
        <v>1</v>
      </c>
      <c r="J12" s="16">
        <v>0</v>
      </c>
      <c r="K12" s="17">
        <v>0</v>
      </c>
      <c r="L12" s="17">
        <v>0</v>
      </c>
      <c r="M12" s="17">
        <v>0</v>
      </c>
      <c r="N12" s="16">
        <v>0</v>
      </c>
      <c r="O12" s="16">
        <v>0</v>
      </c>
      <c r="P12" s="16">
        <v>0</v>
      </c>
      <c r="Q12" s="16">
        <f>D12+I12+K12-M12-O12</f>
        <v>329</v>
      </c>
      <c r="R12" s="16">
        <f>E12+J12+L12-N12-P12</f>
        <v>267</v>
      </c>
      <c r="S12" s="16">
        <f>F12</f>
        <v>185</v>
      </c>
      <c r="T12" s="16">
        <f>G12</f>
        <v>20</v>
      </c>
      <c r="U12" s="16">
        <f>S12+T12</f>
        <v>205</v>
      </c>
      <c r="V12" s="16">
        <f>Q12+R12</f>
        <v>596</v>
      </c>
    </row>
    <row r="13" spans="1:22" x14ac:dyDescent="0.25">
      <c r="A13" s="15" t="s">
        <v>27</v>
      </c>
      <c r="B13" s="5" t="s">
        <v>28</v>
      </c>
      <c r="C13" s="16">
        <f t="shared" ref="C13:C21" si="0">F13+G13</f>
        <v>135</v>
      </c>
      <c r="D13" s="16">
        <v>236</v>
      </c>
      <c r="E13" s="16">
        <v>226</v>
      </c>
      <c r="F13" s="25">
        <v>121</v>
      </c>
      <c r="G13" s="16">
        <v>14</v>
      </c>
      <c r="H13" s="16">
        <f t="shared" ref="H13:H21" si="1">D13+E13</f>
        <v>462</v>
      </c>
      <c r="I13" s="17">
        <v>0</v>
      </c>
      <c r="J13" s="16">
        <v>0</v>
      </c>
      <c r="K13" s="17">
        <v>0</v>
      </c>
      <c r="L13" s="17">
        <v>0</v>
      </c>
      <c r="M13" s="17">
        <v>0</v>
      </c>
      <c r="N13" s="16">
        <v>1</v>
      </c>
      <c r="O13" s="16">
        <v>0</v>
      </c>
      <c r="P13" s="16">
        <v>0</v>
      </c>
      <c r="Q13" s="16">
        <f t="shared" ref="Q13:Q21" si="2">D13+I13+K13-M13-O13</f>
        <v>236</v>
      </c>
      <c r="R13" s="16">
        <f>E13+J13+L13-N13-P13</f>
        <v>225</v>
      </c>
      <c r="S13" s="16">
        <f t="shared" ref="S13:S21" si="3">F13</f>
        <v>121</v>
      </c>
      <c r="T13" s="16">
        <f t="shared" ref="T13:T21" si="4">G13</f>
        <v>14</v>
      </c>
      <c r="U13" s="16">
        <f t="shared" ref="U13:U21" si="5">S13+T13</f>
        <v>135</v>
      </c>
      <c r="V13" s="16">
        <f>Q13+R13</f>
        <v>461</v>
      </c>
    </row>
    <row r="14" spans="1:22" x14ac:dyDescent="0.25">
      <c r="A14" s="15" t="s">
        <v>29</v>
      </c>
      <c r="B14" s="5" t="s">
        <v>30</v>
      </c>
      <c r="C14" s="16">
        <f t="shared" si="0"/>
        <v>102</v>
      </c>
      <c r="D14" s="18">
        <v>211</v>
      </c>
      <c r="E14" s="18">
        <v>166</v>
      </c>
      <c r="F14" s="25">
        <v>100</v>
      </c>
      <c r="G14" s="16">
        <v>2</v>
      </c>
      <c r="H14" s="16">
        <f t="shared" si="1"/>
        <v>377</v>
      </c>
      <c r="I14" s="19">
        <v>0</v>
      </c>
      <c r="J14" s="16">
        <v>0</v>
      </c>
      <c r="K14" s="17">
        <v>0</v>
      </c>
      <c r="L14" s="17">
        <v>0</v>
      </c>
      <c r="M14" s="19">
        <v>0</v>
      </c>
      <c r="N14" s="16">
        <v>0</v>
      </c>
      <c r="O14" s="16">
        <v>0</v>
      </c>
      <c r="P14" s="16">
        <v>0</v>
      </c>
      <c r="Q14" s="16">
        <f t="shared" si="2"/>
        <v>211</v>
      </c>
      <c r="R14" s="16">
        <f t="shared" ref="R14:R21" si="6">E14+J14+L14-N14-P14</f>
        <v>166</v>
      </c>
      <c r="S14" s="16">
        <f t="shared" si="3"/>
        <v>100</v>
      </c>
      <c r="T14" s="16">
        <f t="shared" si="4"/>
        <v>2</v>
      </c>
      <c r="U14" s="16">
        <f t="shared" si="5"/>
        <v>102</v>
      </c>
      <c r="V14" s="16">
        <f t="shared" ref="V14:V21" si="7">Q14+R14</f>
        <v>377</v>
      </c>
    </row>
    <row r="15" spans="1:22" x14ac:dyDescent="0.25">
      <c r="A15" s="15" t="s">
        <v>31</v>
      </c>
      <c r="B15" s="5" t="s">
        <v>32</v>
      </c>
      <c r="C15" s="16">
        <f t="shared" si="0"/>
        <v>85</v>
      </c>
      <c r="D15" s="18">
        <v>166</v>
      </c>
      <c r="E15" s="18">
        <v>174</v>
      </c>
      <c r="F15" s="25">
        <v>75</v>
      </c>
      <c r="G15" s="16">
        <v>10</v>
      </c>
      <c r="H15" s="16">
        <f t="shared" si="1"/>
        <v>340</v>
      </c>
      <c r="I15" s="19">
        <v>0</v>
      </c>
      <c r="J15" s="16">
        <v>0</v>
      </c>
      <c r="K15" s="17">
        <v>0</v>
      </c>
      <c r="L15" s="17">
        <v>0</v>
      </c>
      <c r="M15" s="19">
        <v>0</v>
      </c>
      <c r="N15" s="16">
        <v>0</v>
      </c>
      <c r="O15" s="16">
        <v>0</v>
      </c>
      <c r="P15" s="16">
        <v>0</v>
      </c>
      <c r="Q15" s="16">
        <f t="shared" si="2"/>
        <v>166</v>
      </c>
      <c r="R15" s="16">
        <f t="shared" si="6"/>
        <v>174</v>
      </c>
      <c r="S15" s="16">
        <f t="shared" si="3"/>
        <v>75</v>
      </c>
      <c r="T15" s="16">
        <f t="shared" si="4"/>
        <v>10</v>
      </c>
      <c r="U15" s="16">
        <f t="shared" si="5"/>
        <v>85</v>
      </c>
      <c r="V15" s="16">
        <f t="shared" si="7"/>
        <v>340</v>
      </c>
    </row>
    <row r="16" spans="1:22" x14ac:dyDescent="0.25">
      <c r="A16" s="15" t="s">
        <v>33</v>
      </c>
      <c r="B16" s="5" t="s">
        <v>34</v>
      </c>
      <c r="C16" s="16">
        <f t="shared" si="0"/>
        <v>108</v>
      </c>
      <c r="D16" s="18">
        <v>156</v>
      </c>
      <c r="E16" s="18">
        <v>133</v>
      </c>
      <c r="F16" s="18">
        <v>97</v>
      </c>
      <c r="G16" s="16">
        <v>11</v>
      </c>
      <c r="H16" s="16">
        <f t="shared" si="1"/>
        <v>289</v>
      </c>
      <c r="I16" s="19">
        <v>0</v>
      </c>
      <c r="J16" s="16">
        <v>0</v>
      </c>
      <c r="K16" s="17">
        <v>0</v>
      </c>
      <c r="L16" s="17">
        <v>0</v>
      </c>
      <c r="M16" s="19">
        <v>0</v>
      </c>
      <c r="N16" s="16">
        <v>0</v>
      </c>
      <c r="O16" s="16">
        <v>0</v>
      </c>
      <c r="P16" s="16">
        <v>0</v>
      </c>
      <c r="Q16" s="16">
        <f t="shared" si="2"/>
        <v>156</v>
      </c>
      <c r="R16" s="16">
        <f t="shared" si="6"/>
        <v>133</v>
      </c>
      <c r="S16" s="16">
        <f t="shared" si="3"/>
        <v>97</v>
      </c>
      <c r="T16" s="16">
        <f t="shared" si="4"/>
        <v>11</v>
      </c>
      <c r="U16" s="16">
        <f t="shared" si="5"/>
        <v>108</v>
      </c>
      <c r="V16" s="16">
        <f t="shared" si="7"/>
        <v>289</v>
      </c>
    </row>
    <row r="17" spans="1:22" x14ac:dyDescent="0.25">
      <c r="A17" s="15" t="s">
        <v>35</v>
      </c>
      <c r="B17" s="5" t="s">
        <v>36</v>
      </c>
      <c r="C17" s="16">
        <f t="shared" si="0"/>
        <v>95</v>
      </c>
      <c r="D17" s="18">
        <v>151</v>
      </c>
      <c r="E17" s="18">
        <v>156</v>
      </c>
      <c r="F17" s="18">
        <v>81</v>
      </c>
      <c r="G17" s="16">
        <v>14</v>
      </c>
      <c r="H17" s="16">
        <f t="shared" si="1"/>
        <v>307</v>
      </c>
      <c r="I17" s="17">
        <v>0</v>
      </c>
      <c r="J17" s="16">
        <v>0</v>
      </c>
      <c r="K17" s="17">
        <v>0</v>
      </c>
      <c r="L17" s="17">
        <v>0</v>
      </c>
      <c r="M17" s="19">
        <v>1</v>
      </c>
      <c r="N17" s="16">
        <v>0</v>
      </c>
      <c r="O17" s="16">
        <v>0</v>
      </c>
      <c r="P17" s="16">
        <v>0</v>
      </c>
      <c r="Q17" s="16">
        <f t="shared" si="2"/>
        <v>150</v>
      </c>
      <c r="R17" s="16">
        <f t="shared" si="6"/>
        <v>156</v>
      </c>
      <c r="S17" s="16">
        <f t="shared" si="3"/>
        <v>81</v>
      </c>
      <c r="T17" s="16">
        <f t="shared" si="4"/>
        <v>14</v>
      </c>
      <c r="U17" s="16">
        <f t="shared" si="5"/>
        <v>95</v>
      </c>
      <c r="V17" s="16">
        <f t="shared" si="7"/>
        <v>306</v>
      </c>
    </row>
    <row r="18" spans="1:22" x14ac:dyDescent="0.25">
      <c r="A18" s="15" t="s">
        <v>37</v>
      </c>
      <c r="B18" s="5" t="s">
        <v>38</v>
      </c>
      <c r="C18" s="16">
        <f t="shared" si="0"/>
        <v>104</v>
      </c>
      <c r="D18" s="18">
        <v>180</v>
      </c>
      <c r="E18" s="18">
        <v>182</v>
      </c>
      <c r="F18" s="18">
        <v>98</v>
      </c>
      <c r="G18" s="16">
        <v>6</v>
      </c>
      <c r="H18" s="16">
        <f t="shared" si="1"/>
        <v>362</v>
      </c>
      <c r="I18" s="17">
        <v>0</v>
      </c>
      <c r="J18" s="16">
        <v>1</v>
      </c>
      <c r="K18" s="17">
        <v>0</v>
      </c>
      <c r="L18" s="17">
        <v>0</v>
      </c>
      <c r="M18" s="19">
        <v>0</v>
      </c>
      <c r="N18" s="16">
        <v>0</v>
      </c>
      <c r="O18" s="16">
        <v>0</v>
      </c>
      <c r="P18" s="16">
        <v>0</v>
      </c>
      <c r="Q18" s="16">
        <f t="shared" si="2"/>
        <v>180</v>
      </c>
      <c r="R18" s="16">
        <f t="shared" si="6"/>
        <v>183</v>
      </c>
      <c r="S18" s="16">
        <f t="shared" si="3"/>
        <v>98</v>
      </c>
      <c r="T18" s="16">
        <f t="shared" si="4"/>
        <v>6</v>
      </c>
      <c r="U18" s="16">
        <f t="shared" si="5"/>
        <v>104</v>
      </c>
      <c r="V18" s="16">
        <f t="shared" si="7"/>
        <v>363</v>
      </c>
    </row>
    <row r="19" spans="1:22" x14ac:dyDescent="0.25">
      <c r="A19" s="15" t="s">
        <v>39</v>
      </c>
      <c r="B19" s="5" t="s">
        <v>40</v>
      </c>
      <c r="C19" s="16">
        <f t="shared" si="0"/>
        <v>111</v>
      </c>
      <c r="D19" s="18">
        <v>193</v>
      </c>
      <c r="E19" s="16">
        <v>189</v>
      </c>
      <c r="F19" s="18">
        <v>100</v>
      </c>
      <c r="G19" s="16">
        <v>11</v>
      </c>
      <c r="H19" s="16">
        <f t="shared" si="1"/>
        <v>382</v>
      </c>
      <c r="I19" s="17">
        <v>1</v>
      </c>
      <c r="J19" s="16">
        <v>2</v>
      </c>
      <c r="K19" s="17">
        <v>0</v>
      </c>
      <c r="L19" s="17">
        <v>0</v>
      </c>
      <c r="M19" s="19">
        <v>0</v>
      </c>
      <c r="N19" s="16">
        <v>0</v>
      </c>
      <c r="O19" s="16">
        <v>0</v>
      </c>
      <c r="P19" s="16">
        <v>0</v>
      </c>
      <c r="Q19" s="16">
        <f t="shared" si="2"/>
        <v>194</v>
      </c>
      <c r="R19" s="16">
        <f t="shared" si="6"/>
        <v>191</v>
      </c>
      <c r="S19" s="16">
        <f t="shared" si="3"/>
        <v>100</v>
      </c>
      <c r="T19" s="16">
        <f t="shared" si="4"/>
        <v>11</v>
      </c>
      <c r="U19" s="16">
        <f t="shared" si="5"/>
        <v>111</v>
      </c>
      <c r="V19" s="16">
        <f t="shared" si="7"/>
        <v>385</v>
      </c>
    </row>
    <row r="20" spans="1:22" x14ac:dyDescent="0.25">
      <c r="A20" s="15" t="s">
        <v>41</v>
      </c>
      <c r="B20" s="5" t="s">
        <v>42</v>
      </c>
      <c r="C20" s="16">
        <f t="shared" si="0"/>
        <v>115</v>
      </c>
      <c r="D20" s="18">
        <v>205</v>
      </c>
      <c r="E20" s="16">
        <v>191</v>
      </c>
      <c r="F20" s="18">
        <v>103</v>
      </c>
      <c r="G20" s="16">
        <v>12</v>
      </c>
      <c r="H20" s="16">
        <f t="shared" si="1"/>
        <v>396</v>
      </c>
      <c r="I20" s="17">
        <v>0</v>
      </c>
      <c r="J20" s="16">
        <v>0</v>
      </c>
      <c r="K20" s="17">
        <v>1</v>
      </c>
      <c r="L20" s="17">
        <v>0</v>
      </c>
      <c r="M20" s="19">
        <v>0</v>
      </c>
      <c r="N20" s="16">
        <v>0</v>
      </c>
      <c r="O20" s="16">
        <v>0</v>
      </c>
      <c r="P20" s="16">
        <v>0</v>
      </c>
      <c r="Q20" s="16">
        <f t="shared" si="2"/>
        <v>206</v>
      </c>
      <c r="R20" s="16">
        <f t="shared" si="6"/>
        <v>191</v>
      </c>
      <c r="S20" s="16">
        <f t="shared" si="3"/>
        <v>103</v>
      </c>
      <c r="T20" s="16">
        <f t="shared" si="4"/>
        <v>12</v>
      </c>
      <c r="U20" s="16">
        <f t="shared" si="5"/>
        <v>115</v>
      </c>
      <c r="V20" s="16">
        <f t="shared" si="7"/>
        <v>397</v>
      </c>
    </row>
    <row r="21" spans="1:22" x14ac:dyDescent="0.25">
      <c r="A21" s="15" t="s">
        <v>43</v>
      </c>
      <c r="B21" s="5" t="s">
        <v>44</v>
      </c>
      <c r="C21" s="16">
        <f t="shared" si="0"/>
        <v>65</v>
      </c>
      <c r="D21" s="18">
        <v>104</v>
      </c>
      <c r="E21" s="16">
        <v>96</v>
      </c>
      <c r="F21" s="18">
        <v>61</v>
      </c>
      <c r="G21" s="16">
        <v>4</v>
      </c>
      <c r="H21" s="16">
        <f t="shared" si="1"/>
        <v>200</v>
      </c>
      <c r="I21" s="17">
        <v>0</v>
      </c>
      <c r="J21" s="16">
        <v>0</v>
      </c>
      <c r="K21" s="17">
        <v>0</v>
      </c>
      <c r="L21" s="17">
        <v>0</v>
      </c>
      <c r="M21" s="16">
        <v>0</v>
      </c>
      <c r="N21" s="16">
        <v>0</v>
      </c>
      <c r="O21" s="16">
        <v>0</v>
      </c>
      <c r="P21" s="16">
        <v>0</v>
      </c>
      <c r="Q21" s="16">
        <f t="shared" si="2"/>
        <v>104</v>
      </c>
      <c r="R21" s="16">
        <f t="shared" si="6"/>
        <v>96</v>
      </c>
      <c r="S21" s="16">
        <f t="shared" si="3"/>
        <v>61</v>
      </c>
      <c r="T21" s="16">
        <f t="shared" si="4"/>
        <v>4</v>
      </c>
      <c r="U21" s="16">
        <f t="shared" si="5"/>
        <v>65</v>
      </c>
      <c r="V21" s="16">
        <f t="shared" si="7"/>
        <v>200</v>
      </c>
    </row>
    <row r="22" spans="1:22" x14ac:dyDescent="0.25">
      <c r="A22" s="76" t="s">
        <v>14</v>
      </c>
      <c r="B22" s="77"/>
      <c r="C22" s="20">
        <f>C12+C13+C14+C15+C16+C17+C18+C19+C20+C21</f>
        <v>1125</v>
      </c>
      <c r="D22" s="20">
        <f t="shared" ref="D22:U22" si="8">D12+D13+D14+D15+D16+D17+D18+D19+D20+D21</f>
        <v>1930</v>
      </c>
      <c r="E22" s="20">
        <f t="shared" si="8"/>
        <v>1780</v>
      </c>
      <c r="F22" s="20">
        <f t="shared" si="8"/>
        <v>1021</v>
      </c>
      <c r="G22" s="20">
        <f t="shared" si="8"/>
        <v>104</v>
      </c>
      <c r="H22" s="20">
        <f t="shared" si="8"/>
        <v>3710</v>
      </c>
      <c r="I22" s="20">
        <f t="shared" si="8"/>
        <v>2</v>
      </c>
      <c r="J22" s="20">
        <f t="shared" si="8"/>
        <v>3</v>
      </c>
      <c r="K22" s="20">
        <f t="shared" si="8"/>
        <v>1</v>
      </c>
      <c r="L22" s="20">
        <f t="shared" si="8"/>
        <v>0</v>
      </c>
      <c r="M22" s="20">
        <f t="shared" si="8"/>
        <v>1</v>
      </c>
      <c r="N22" s="20">
        <f t="shared" si="8"/>
        <v>1</v>
      </c>
      <c r="O22" s="20">
        <f t="shared" si="8"/>
        <v>0</v>
      </c>
      <c r="P22" s="20">
        <f t="shared" si="8"/>
        <v>0</v>
      </c>
      <c r="Q22" s="20">
        <f t="shared" si="8"/>
        <v>1932</v>
      </c>
      <c r="R22" s="20">
        <f>R12+R13+R14+R15+R16+R17+R18+R19+R20+R21</f>
        <v>1782</v>
      </c>
      <c r="S22" s="20">
        <f t="shared" si="8"/>
        <v>1021</v>
      </c>
      <c r="T22" s="20">
        <f t="shared" si="8"/>
        <v>104</v>
      </c>
      <c r="U22" s="20">
        <f t="shared" si="8"/>
        <v>1125</v>
      </c>
      <c r="V22" s="20">
        <f>V12+V13+V14+V15+V16+V17+V18+V19+V20+V21</f>
        <v>3714</v>
      </c>
    </row>
    <row r="25" spans="1:22" x14ac:dyDescent="0.25">
      <c r="M25" s="75" t="s">
        <v>62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M30:U30"/>
    <mergeCell ref="O9:P9"/>
    <mergeCell ref="A22:B22"/>
    <mergeCell ref="M25:U25"/>
    <mergeCell ref="M26:U26"/>
    <mergeCell ref="M29:U29"/>
    <mergeCell ref="A4:V4"/>
    <mergeCell ref="A5:V5"/>
    <mergeCell ref="A7:A10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</mergeCells>
  <pageMargins left="0.19685039370078741" right="0.19685039370078741" top="0.19685039370078741" bottom="0.19685039370078741" header="0.31496062992125984" footer="0.31496062992125984"/>
  <pageSetup paperSize="5" orientation="landscape" horizontalDpi="4294967293" verticalDpi="0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BAE06-147C-4A48-ABF6-91D7D3EF06BE}">
  <sheetPr>
    <pageSetUpPr fitToPage="1"/>
  </sheetPr>
  <dimension ref="A1:V27"/>
  <sheetViews>
    <sheetView workbookViewId="0">
      <selection activeCell="S9" sqref="S9:T18"/>
    </sheetView>
  </sheetViews>
  <sheetFormatPr defaultRowHeight="15" x14ac:dyDescent="0.25"/>
  <cols>
    <col min="1" max="1" width="4" customWidth="1"/>
    <col min="2" max="2" width="7.140625" customWidth="1"/>
    <col min="3" max="7" width="6.28515625" customWidth="1"/>
    <col min="8" max="8" width="9.42578125" customWidth="1"/>
    <col min="9" max="21" width="6.28515625" customWidth="1"/>
    <col min="22" max="22" width="8.710937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209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94" t="s">
        <v>5</v>
      </c>
      <c r="B4" s="48"/>
      <c r="C4" s="97" t="s">
        <v>6</v>
      </c>
      <c r="D4" s="98"/>
      <c r="E4" s="98"/>
      <c r="F4" s="98"/>
      <c r="G4" s="98"/>
      <c r="H4" s="99"/>
      <c r="I4" s="100" t="s">
        <v>7</v>
      </c>
      <c r="J4" s="101"/>
      <c r="K4" s="101"/>
      <c r="L4" s="102"/>
      <c r="M4" s="100" t="s">
        <v>8</v>
      </c>
      <c r="N4" s="101"/>
      <c r="O4" s="101"/>
      <c r="P4" s="102"/>
      <c r="Q4" s="97" t="s">
        <v>9</v>
      </c>
      <c r="R4" s="98"/>
      <c r="S4" s="98"/>
      <c r="T4" s="98"/>
      <c r="U4" s="98"/>
      <c r="V4" s="99"/>
    </row>
    <row r="5" spans="1:22" x14ac:dyDescent="0.25">
      <c r="A5" s="95"/>
      <c r="B5" s="53" t="s">
        <v>10</v>
      </c>
      <c r="C5" s="94" t="s">
        <v>11</v>
      </c>
      <c r="D5" s="100" t="s">
        <v>12</v>
      </c>
      <c r="E5" s="102"/>
      <c r="F5" s="100" t="s">
        <v>13</v>
      </c>
      <c r="G5" s="102"/>
      <c r="H5" s="54" t="s">
        <v>14</v>
      </c>
      <c r="I5" s="103"/>
      <c r="J5" s="104"/>
      <c r="K5" s="104"/>
      <c r="L5" s="105"/>
      <c r="M5" s="103"/>
      <c r="N5" s="104"/>
      <c r="O5" s="104"/>
      <c r="P5" s="105"/>
      <c r="Q5" s="100" t="s">
        <v>15</v>
      </c>
      <c r="R5" s="102"/>
      <c r="S5" s="100" t="s">
        <v>13</v>
      </c>
      <c r="T5" s="102"/>
      <c r="U5" s="94" t="s">
        <v>11</v>
      </c>
      <c r="V5" s="47" t="s">
        <v>14</v>
      </c>
    </row>
    <row r="6" spans="1:22" x14ac:dyDescent="0.25">
      <c r="A6" s="95"/>
      <c r="B6" s="53" t="s">
        <v>16</v>
      </c>
      <c r="C6" s="96"/>
      <c r="D6" s="103"/>
      <c r="E6" s="105"/>
      <c r="F6" s="103"/>
      <c r="G6" s="105"/>
      <c r="H6" s="52" t="s">
        <v>17</v>
      </c>
      <c r="I6" s="91" t="s">
        <v>18</v>
      </c>
      <c r="J6" s="92"/>
      <c r="K6" s="91" t="s">
        <v>19</v>
      </c>
      <c r="L6" s="92"/>
      <c r="M6" s="91" t="s">
        <v>20</v>
      </c>
      <c r="N6" s="92"/>
      <c r="O6" s="91" t="s">
        <v>21</v>
      </c>
      <c r="P6" s="92"/>
      <c r="Q6" s="103"/>
      <c r="R6" s="105"/>
      <c r="S6" s="103"/>
      <c r="T6" s="105"/>
      <c r="U6" s="96"/>
      <c r="V6" s="52" t="s">
        <v>17</v>
      </c>
    </row>
    <row r="7" spans="1:22" x14ac:dyDescent="0.25">
      <c r="A7" s="96"/>
      <c r="B7" s="58"/>
      <c r="C7" s="51" t="s">
        <v>13</v>
      </c>
      <c r="D7" s="49" t="s">
        <v>22</v>
      </c>
      <c r="E7" s="49" t="s">
        <v>23</v>
      </c>
      <c r="F7" s="49" t="s">
        <v>22</v>
      </c>
      <c r="G7" s="47" t="s">
        <v>23</v>
      </c>
      <c r="H7" s="51" t="s">
        <v>24</v>
      </c>
      <c r="I7" s="50" t="s">
        <v>22</v>
      </c>
      <c r="J7" s="59" t="s">
        <v>23</v>
      </c>
      <c r="K7" s="51" t="s">
        <v>22</v>
      </c>
      <c r="L7" s="57" t="s">
        <v>23</v>
      </c>
      <c r="M7" s="59" t="s">
        <v>22</v>
      </c>
      <c r="N7" s="47" t="s">
        <v>23</v>
      </c>
      <c r="O7" s="50" t="s">
        <v>22</v>
      </c>
      <c r="P7" s="59" t="s">
        <v>23</v>
      </c>
      <c r="Q7" s="50" t="s">
        <v>22</v>
      </c>
      <c r="R7" s="47" t="s">
        <v>23</v>
      </c>
      <c r="S7" s="50" t="s">
        <v>22</v>
      </c>
      <c r="T7" s="47" t="s">
        <v>23</v>
      </c>
      <c r="U7" s="50" t="s">
        <v>13</v>
      </c>
      <c r="V7" s="47" t="s">
        <v>24</v>
      </c>
    </row>
    <row r="8" spans="1:22" x14ac:dyDescent="0.25">
      <c r="A8" s="56">
        <v>1</v>
      </c>
      <c r="B8" s="59">
        <v>2</v>
      </c>
      <c r="C8" s="56">
        <v>3</v>
      </c>
      <c r="D8" s="56">
        <v>4</v>
      </c>
      <c r="E8" s="56">
        <v>5</v>
      </c>
      <c r="F8" s="56">
        <v>6</v>
      </c>
      <c r="G8" s="59">
        <v>7</v>
      </c>
      <c r="H8" s="57">
        <v>8</v>
      </c>
      <c r="I8" s="57">
        <v>9</v>
      </c>
      <c r="J8" s="59">
        <v>10</v>
      </c>
      <c r="K8" s="57">
        <v>11</v>
      </c>
      <c r="L8" s="57">
        <v>12</v>
      </c>
      <c r="M8" s="59">
        <v>13</v>
      </c>
      <c r="N8" s="59">
        <v>14</v>
      </c>
      <c r="O8" s="59">
        <v>15</v>
      </c>
      <c r="P8" s="59">
        <v>16</v>
      </c>
      <c r="Q8" s="59">
        <v>17</v>
      </c>
      <c r="R8" s="59">
        <v>18</v>
      </c>
      <c r="S8" s="59">
        <v>19</v>
      </c>
      <c r="T8" s="59">
        <v>20</v>
      </c>
      <c r="U8" s="59">
        <v>21</v>
      </c>
      <c r="V8" s="59">
        <v>22</v>
      </c>
    </row>
    <row r="9" spans="1:22" x14ac:dyDescent="0.25">
      <c r="A9" s="60" t="s">
        <v>25</v>
      </c>
      <c r="B9" s="47" t="s">
        <v>26</v>
      </c>
      <c r="C9" s="61">
        <f>F9+G9</f>
        <v>205</v>
      </c>
      <c r="D9" s="62">
        <v>371</v>
      </c>
      <c r="E9" s="61">
        <v>334</v>
      </c>
      <c r="F9" s="61">
        <v>182</v>
      </c>
      <c r="G9" s="61">
        <v>23</v>
      </c>
      <c r="H9" s="63">
        <f>D9+E9</f>
        <v>705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4">
        <f>D9+I9+K9-M9-O9</f>
        <v>371</v>
      </c>
      <c r="R9" s="63">
        <f>E9+J9+L9-N9-P9</f>
        <v>334</v>
      </c>
      <c r="S9" s="61">
        <f>F9</f>
        <v>182</v>
      </c>
      <c r="T9" s="61">
        <f>G9</f>
        <v>23</v>
      </c>
      <c r="U9" s="63">
        <f>S9+T9</f>
        <v>205</v>
      </c>
      <c r="V9" s="63">
        <f>Q9+R9</f>
        <v>705</v>
      </c>
    </row>
    <row r="10" spans="1:22" x14ac:dyDescent="0.25">
      <c r="A10" s="65" t="s">
        <v>27</v>
      </c>
      <c r="B10" s="52" t="s">
        <v>28</v>
      </c>
      <c r="C10" s="66">
        <f t="shared" ref="C10:C18" si="0">F10+G10</f>
        <v>210</v>
      </c>
      <c r="D10" s="67">
        <v>228</v>
      </c>
      <c r="E10" s="66">
        <v>228</v>
      </c>
      <c r="F10" s="66">
        <v>191</v>
      </c>
      <c r="G10" s="66">
        <v>19</v>
      </c>
      <c r="H10" s="68">
        <f t="shared" ref="H10:H18" si="1">D10+E10</f>
        <v>456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1</v>
      </c>
      <c r="Q10" s="69">
        <f t="shared" ref="Q10:Q18" si="2">D10+I10+K10-M10-O10</f>
        <v>228</v>
      </c>
      <c r="R10" s="68">
        <f t="shared" ref="R10:R18" si="3">E10+J10+L10-N10-P10</f>
        <v>227</v>
      </c>
      <c r="S10" s="66">
        <f t="shared" ref="S10:S18" si="4">F10</f>
        <v>191</v>
      </c>
      <c r="T10" s="66">
        <f t="shared" ref="T10:T18" si="5">G10</f>
        <v>19</v>
      </c>
      <c r="U10" s="68">
        <f t="shared" ref="U10:U18" si="6">S10+T10</f>
        <v>210</v>
      </c>
      <c r="V10" s="68">
        <f t="shared" ref="V10:V18" si="7">Q10+R10</f>
        <v>455</v>
      </c>
    </row>
    <row r="11" spans="1:22" x14ac:dyDescent="0.25">
      <c r="A11" s="65" t="s">
        <v>29</v>
      </c>
      <c r="B11" s="52" t="s">
        <v>30</v>
      </c>
      <c r="C11" s="66">
        <f t="shared" si="0"/>
        <v>119</v>
      </c>
      <c r="D11" s="67">
        <v>207</v>
      </c>
      <c r="E11" s="66">
        <v>189</v>
      </c>
      <c r="F11" s="66">
        <v>106</v>
      </c>
      <c r="G11" s="66">
        <v>13</v>
      </c>
      <c r="H11" s="68">
        <f t="shared" si="1"/>
        <v>396</v>
      </c>
      <c r="I11" s="68">
        <v>0</v>
      </c>
      <c r="J11" s="68">
        <v>1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9">
        <f t="shared" si="2"/>
        <v>207</v>
      </c>
      <c r="R11" s="68">
        <f t="shared" si="3"/>
        <v>190</v>
      </c>
      <c r="S11" s="66">
        <f t="shared" si="4"/>
        <v>106</v>
      </c>
      <c r="T11" s="66">
        <f t="shared" si="5"/>
        <v>13</v>
      </c>
      <c r="U11" s="68">
        <f t="shared" si="6"/>
        <v>119</v>
      </c>
      <c r="V11" s="68">
        <f t="shared" si="7"/>
        <v>397</v>
      </c>
    </row>
    <row r="12" spans="1:22" x14ac:dyDescent="0.25">
      <c r="A12" s="65" t="s">
        <v>31</v>
      </c>
      <c r="B12" s="52" t="s">
        <v>32</v>
      </c>
      <c r="C12" s="66">
        <f t="shared" si="0"/>
        <v>114</v>
      </c>
      <c r="D12" s="67">
        <v>161</v>
      </c>
      <c r="E12" s="66">
        <v>144</v>
      </c>
      <c r="F12" s="66">
        <v>95</v>
      </c>
      <c r="G12" s="66">
        <v>19</v>
      </c>
      <c r="H12" s="68">
        <f t="shared" si="1"/>
        <v>305</v>
      </c>
      <c r="I12" s="68">
        <v>2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9">
        <f t="shared" si="2"/>
        <v>163</v>
      </c>
      <c r="R12" s="68">
        <f t="shared" si="3"/>
        <v>144</v>
      </c>
      <c r="S12" s="66">
        <f t="shared" si="4"/>
        <v>95</v>
      </c>
      <c r="T12" s="66">
        <f t="shared" si="5"/>
        <v>19</v>
      </c>
      <c r="U12" s="68">
        <f t="shared" si="6"/>
        <v>114</v>
      </c>
      <c r="V12" s="68">
        <f t="shared" si="7"/>
        <v>307</v>
      </c>
    </row>
    <row r="13" spans="1:22" x14ac:dyDescent="0.25">
      <c r="A13" s="65" t="s">
        <v>33</v>
      </c>
      <c r="B13" s="52" t="s">
        <v>34</v>
      </c>
      <c r="C13" s="66">
        <f t="shared" si="0"/>
        <v>128</v>
      </c>
      <c r="D13" s="67">
        <v>178</v>
      </c>
      <c r="E13" s="66">
        <v>198</v>
      </c>
      <c r="F13" s="66">
        <v>102</v>
      </c>
      <c r="G13" s="66">
        <v>26</v>
      </c>
      <c r="H13" s="68">
        <f t="shared" si="1"/>
        <v>376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9">
        <f t="shared" si="2"/>
        <v>178</v>
      </c>
      <c r="R13" s="68">
        <f t="shared" si="3"/>
        <v>198</v>
      </c>
      <c r="S13" s="66">
        <f t="shared" si="4"/>
        <v>102</v>
      </c>
      <c r="T13" s="66">
        <f t="shared" si="5"/>
        <v>26</v>
      </c>
      <c r="U13" s="68">
        <f t="shared" si="6"/>
        <v>128</v>
      </c>
      <c r="V13" s="68">
        <f t="shared" si="7"/>
        <v>376</v>
      </c>
    </row>
    <row r="14" spans="1:22" x14ac:dyDescent="0.25">
      <c r="A14" s="65" t="s">
        <v>35</v>
      </c>
      <c r="B14" s="52" t="s">
        <v>36</v>
      </c>
      <c r="C14" s="66">
        <f t="shared" si="0"/>
        <v>127</v>
      </c>
      <c r="D14" s="67">
        <v>169</v>
      </c>
      <c r="E14" s="66">
        <v>169</v>
      </c>
      <c r="F14" s="66">
        <v>112</v>
      </c>
      <c r="G14" s="66">
        <v>15</v>
      </c>
      <c r="H14" s="68">
        <f t="shared" si="1"/>
        <v>338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9">
        <f t="shared" si="2"/>
        <v>169</v>
      </c>
      <c r="R14" s="68">
        <f t="shared" si="3"/>
        <v>169</v>
      </c>
      <c r="S14" s="66">
        <f t="shared" si="4"/>
        <v>112</v>
      </c>
      <c r="T14" s="66">
        <f t="shared" si="5"/>
        <v>15</v>
      </c>
      <c r="U14" s="68">
        <f t="shared" si="6"/>
        <v>127</v>
      </c>
      <c r="V14" s="68">
        <f t="shared" si="7"/>
        <v>338</v>
      </c>
    </row>
    <row r="15" spans="1:22" x14ac:dyDescent="0.25">
      <c r="A15" s="65" t="s">
        <v>37</v>
      </c>
      <c r="B15" s="52" t="s">
        <v>38</v>
      </c>
      <c r="C15" s="66">
        <f t="shared" si="0"/>
        <v>117</v>
      </c>
      <c r="D15" s="67">
        <v>161</v>
      </c>
      <c r="E15" s="66">
        <v>176</v>
      </c>
      <c r="F15" s="66">
        <v>94</v>
      </c>
      <c r="G15" s="66">
        <v>23</v>
      </c>
      <c r="H15" s="68">
        <f t="shared" si="1"/>
        <v>337</v>
      </c>
      <c r="I15" s="68">
        <v>1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9">
        <f t="shared" si="2"/>
        <v>162</v>
      </c>
      <c r="R15" s="68">
        <f t="shared" si="3"/>
        <v>176</v>
      </c>
      <c r="S15" s="66">
        <f t="shared" si="4"/>
        <v>94</v>
      </c>
      <c r="T15" s="66">
        <f t="shared" si="5"/>
        <v>23</v>
      </c>
      <c r="U15" s="68">
        <f t="shared" si="6"/>
        <v>117</v>
      </c>
      <c r="V15" s="68">
        <f t="shared" si="7"/>
        <v>338</v>
      </c>
    </row>
    <row r="16" spans="1:22" x14ac:dyDescent="0.25">
      <c r="A16" s="65" t="s">
        <v>39</v>
      </c>
      <c r="B16" s="52" t="s">
        <v>40</v>
      </c>
      <c r="C16" s="66">
        <f t="shared" si="0"/>
        <v>114</v>
      </c>
      <c r="D16" s="67">
        <v>197</v>
      </c>
      <c r="E16" s="66">
        <v>217</v>
      </c>
      <c r="F16" s="66">
        <v>101</v>
      </c>
      <c r="G16" s="66">
        <v>13</v>
      </c>
      <c r="H16" s="68">
        <f t="shared" si="1"/>
        <v>414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9">
        <f t="shared" si="2"/>
        <v>197</v>
      </c>
      <c r="R16" s="68">
        <f t="shared" si="3"/>
        <v>217</v>
      </c>
      <c r="S16" s="66">
        <f t="shared" si="4"/>
        <v>101</v>
      </c>
      <c r="T16" s="66">
        <f t="shared" si="5"/>
        <v>13</v>
      </c>
      <c r="U16" s="68">
        <f t="shared" si="6"/>
        <v>114</v>
      </c>
      <c r="V16" s="68">
        <f t="shared" si="7"/>
        <v>414</v>
      </c>
    </row>
    <row r="17" spans="1:22" x14ac:dyDescent="0.25">
      <c r="A17" s="65" t="s">
        <v>41</v>
      </c>
      <c r="B17" s="52" t="s">
        <v>42</v>
      </c>
      <c r="C17" s="66">
        <f t="shared" si="0"/>
        <v>113</v>
      </c>
      <c r="D17" s="67">
        <v>252</v>
      </c>
      <c r="E17" s="66">
        <v>220</v>
      </c>
      <c r="F17" s="66">
        <v>87</v>
      </c>
      <c r="G17" s="66">
        <v>26</v>
      </c>
      <c r="H17" s="68">
        <f t="shared" si="1"/>
        <v>472</v>
      </c>
      <c r="I17" s="68">
        <v>0</v>
      </c>
      <c r="J17" s="68">
        <v>1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1</v>
      </c>
      <c r="Q17" s="69">
        <f t="shared" si="2"/>
        <v>252</v>
      </c>
      <c r="R17" s="68">
        <f t="shared" si="3"/>
        <v>220</v>
      </c>
      <c r="S17" s="66">
        <f t="shared" si="4"/>
        <v>87</v>
      </c>
      <c r="T17" s="66">
        <f t="shared" si="5"/>
        <v>26</v>
      </c>
      <c r="U17" s="68">
        <f t="shared" si="6"/>
        <v>113</v>
      </c>
      <c r="V17" s="68">
        <f t="shared" si="7"/>
        <v>472</v>
      </c>
    </row>
    <row r="18" spans="1:22" x14ac:dyDescent="0.25">
      <c r="A18" s="70" t="s">
        <v>43</v>
      </c>
      <c r="B18" s="55" t="s">
        <v>44</v>
      </c>
      <c r="C18" s="58">
        <f t="shared" si="0"/>
        <v>82</v>
      </c>
      <c r="D18" s="71">
        <v>111</v>
      </c>
      <c r="E18" s="58">
        <v>101</v>
      </c>
      <c r="F18" s="58">
        <v>65</v>
      </c>
      <c r="G18" s="58">
        <v>17</v>
      </c>
      <c r="H18" s="72">
        <f t="shared" si="1"/>
        <v>212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f t="shared" si="2"/>
        <v>111</v>
      </c>
      <c r="R18" s="72">
        <f t="shared" si="3"/>
        <v>101</v>
      </c>
      <c r="S18" s="58">
        <f t="shared" si="4"/>
        <v>65</v>
      </c>
      <c r="T18" s="58">
        <f t="shared" si="5"/>
        <v>17</v>
      </c>
      <c r="U18" s="72">
        <f t="shared" si="6"/>
        <v>82</v>
      </c>
      <c r="V18" s="72">
        <f t="shared" si="7"/>
        <v>212</v>
      </c>
    </row>
    <row r="19" spans="1:22" x14ac:dyDescent="0.25">
      <c r="A19" s="91" t="s">
        <v>14</v>
      </c>
      <c r="B19" s="93"/>
      <c r="C19" s="74">
        <f>C9+C10+C11+C12+C13+C14+C15+C16+C17+C18</f>
        <v>1329</v>
      </c>
      <c r="D19" s="74">
        <f t="shared" ref="D19:V19" si="8">D9+D10+D11+D12+D13+D14+D15+D16+D17+D18</f>
        <v>2035</v>
      </c>
      <c r="E19" s="74">
        <f t="shared" si="8"/>
        <v>1976</v>
      </c>
      <c r="F19" s="74">
        <f t="shared" si="8"/>
        <v>1135</v>
      </c>
      <c r="G19" s="74">
        <f t="shared" si="8"/>
        <v>194</v>
      </c>
      <c r="H19" s="74">
        <f t="shared" si="8"/>
        <v>4011</v>
      </c>
      <c r="I19" s="74">
        <f t="shared" si="8"/>
        <v>3</v>
      </c>
      <c r="J19" s="74">
        <f t="shared" si="8"/>
        <v>2</v>
      </c>
      <c r="K19" s="74">
        <f t="shared" si="8"/>
        <v>0</v>
      </c>
      <c r="L19" s="74">
        <f t="shared" si="8"/>
        <v>0</v>
      </c>
      <c r="M19" s="74">
        <f t="shared" si="8"/>
        <v>0</v>
      </c>
      <c r="N19" s="74">
        <f t="shared" si="8"/>
        <v>0</v>
      </c>
      <c r="O19" s="74">
        <f t="shared" si="8"/>
        <v>0</v>
      </c>
      <c r="P19" s="74">
        <f t="shared" si="8"/>
        <v>2</v>
      </c>
      <c r="Q19" s="74">
        <f t="shared" si="8"/>
        <v>2038</v>
      </c>
      <c r="R19" s="74">
        <f t="shared" si="8"/>
        <v>1976</v>
      </c>
      <c r="S19" s="74">
        <f t="shared" si="8"/>
        <v>1135</v>
      </c>
      <c r="T19" s="74">
        <f t="shared" si="8"/>
        <v>194</v>
      </c>
      <c r="U19" s="74">
        <f t="shared" si="8"/>
        <v>1329</v>
      </c>
      <c r="V19" s="74">
        <f t="shared" si="8"/>
        <v>4014</v>
      </c>
    </row>
    <row r="22" spans="1:22" x14ac:dyDescent="0.25">
      <c r="M22" s="75" t="s">
        <v>210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162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163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173</v>
      </c>
      <c r="M27" s="75" t="s">
        <v>164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M27:U27"/>
    <mergeCell ref="O6:P6"/>
    <mergeCell ref="A19:B19"/>
    <mergeCell ref="M22:U22"/>
    <mergeCell ref="M23:U23"/>
    <mergeCell ref="M26:U26"/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  <mergeCell ref="Q5:R6"/>
    <mergeCell ref="S5:T6"/>
    <mergeCell ref="U5:U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92" orientation="landscape" horizontalDpi="0" verticalDpi="0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33B4D-106E-48BC-9C3C-0035B79E16F3}">
  <dimension ref="A1:V27"/>
  <sheetViews>
    <sheetView tabSelected="1" workbookViewId="0">
      <selection activeCell="Z14" sqref="Z14"/>
    </sheetView>
  </sheetViews>
  <sheetFormatPr defaultRowHeight="15" x14ac:dyDescent="0.25"/>
  <cols>
    <col min="1" max="1" width="4.28515625" customWidth="1"/>
    <col min="2" max="2" width="6.140625" customWidth="1"/>
    <col min="3" max="3" width="7.140625" customWidth="1"/>
    <col min="4" max="7" width="5.7109375" customWidth="1"/>
    <col min="8" max="8" width="7.85546875" customWidth="1"/>
    <col min="9" max="21" width="5.7109375" customWidth="1"/>
    <col min="22" max="22" width="7.85546875" customWidth="1"/>
  </cols>
  <sheetData>
    <row r="1" spans="1:22" x14ac:dyDescent="0.2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75" t="s">
        <v>216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94" t="s">
        <v>5</v>
      </c>
      <c r="B4" s="48"/>
      <c r="C4" s="97" t="s">
        <v>6</v>
      </c>
      <c r="D4" s="98"/>
      <c r="E4" s="98"/>
      <c r="F4" s="98"/>
      <c r="G4" s="98"/>
      <c r="H4" s="99"/>
      <c r="I4" s="100" t="s">
        <v>7</v>
      </c>
      <c r="J4" s="101"/>
      <c r="K4" s="101"/>
      <c r="L4" s="102"/>
      <c r="M4" s="100" t="s">
        <v>8</v>
      </c>
      <c r="N4" s="101"/>
      <c r="O4" s="101"/>
      <c r="P4" s="102"/>
      <c r="Q4" s="97" t="s">
        <v>9</v>
      </c>
      <c r="R4" s="98"/>
      <c r="S4" s="98"/>
      <c r="T4" s="98"/>
      <c r="U4" s="98"/>
      <c r="V4" s="99"/>
    </row>
    <row r="5" spans="1:22" x14ac:dyDescent="0.25">
      <c r="A5" s="95"/>
      <c r="B5" s="53" t="s">
        <v>10</v>
      </c>
      <c r="C5" s="94" t="s">
        <v>11</v>
      </c>
      <c r="D5" s="100" t="s">
        <v>12</v>
      </c>
      <c r="E5" s="102"/>
      <c r="F5" s="100" t="s">
        <v>13</v>
      </c>
      <c r="G5" s="102"/>
      <c r="H5" s="54" t="s">
        <v>14</v>
      </c>
      <c r="I5" s="103"/>
      <c r="J5" s="104"/>
      <c r="K5" s="104"/>
      <c r="L5" s="105"/>
      <c r="M5" s="103"/>
      <c r="N5" s="104"/>
      <c r="O5" s="104"/>
      <c r="P5" s="105"/>
      <c r="Q5" s="100" t="s">
        <v>15</v>
      </c>
      <c r="R5" s="102"/>
      <c r="S5" s="100" t="s">
        <v>13</v>
      </c>
      <c r="T5" s="102"/>
      <c r="U5" s="94" t="s">
        <v>11</v>
      </c>
      <c r="V5" s="47" t="s">
        <v>14</v>
      </c>
    </row>
    <row r="6" spans="1:22" x14ac:dyDescent="0.25">
      <c r="A6" s="95"/>
      <c r="B6" s="53" t="s">
        <v>16</v>
      </c>
      <c r="C6" s="96"/>
      <c r="D6" s="103"/>
      <c r="E6" s="105"/>
      <c r="F6" s="103"/>
      <c r="G6" s="105"/>
      <c r="H6" s="52" t="s">
        <v>17</v>
      </c>
      <c r="I6" s="91" t="s">
        <v>18</v>
      </c>
      <c r="J6" s="92"/>
      <c r="K6" s="91" t="s">
        <v>19</v>
      </c>
      <c r="L6" s="92"/>
      <c r="M6" s="91" t="s">
        <v>20</v>
      </c>
      <c r="N6" s="92"/>
      <c r="O6" s="91" t="s">
        <v>21</v>
      </c>
      <c r="P6" s="92"/>
      <c r="Q6" s="103"/>
      <c r="R6" s="105"/>
      <c r="S6" s="103"/>
      <c r="T6" s="105"/>
      <c r="U6" s="96"/>
      <c r="V6" s="52" t="s">
        <v>17</v>
      </c>
    </row>
    <row r="7" spans="1:22" x14ac:dyDescent="0.25">
      <c r="A7" s="96"/>
      <c r="B7" s="58"/>
      <c r="C7" s="51" t="s">
        <v>13</v>
      </c>
      <c r="D7" s="49" t="s">
        <v>22</v>
      </c>
      <c r="E7" s="49" t="s">
        <v>23</v>
      </c>
      <c r="F7" s="49" t="s">
        <v>22</v>
      </c>
      <c r="G7" s="47" t="s">
        <v>23</v>
      </c>
      <c r="H7" s="51" t="s">
        <v>24</v>
      </c>
      <c r="I7" s="50" t="s">
        <v>22</v>
      </c>
      <c r="J7" s="59" t="s">
        <v>23</v>
      </c>
      <c r="K7" s="51" t="s">
        <v>22</v>
      </c>
      <c r="L7" s="57" t="s">
        <v>23</v>
      </c>
      <c r="M7" s="59" t="s">
        <v>22</v>
      </c>
      <c r="N7" s="47" t="s">
        <v>23</v>
      </c>
      <c r="O7" s="50" t="s">
        <v>22</v>
      </c>
      <c r="P7" s="59" t="s">
        <v>23</v>
      </c>
      <c r="Q7" s="50" t="s">
        <v>22</v>
      </c>
      <c r="R7" s="47" t="s">
        <v>23</v>
      </c>
      <c r="S7" s="50" t="s">
        <v>22</v>
      </c>
      <c r="T7" s="47" t="s">
        <v>23</v>
      </c>
      <c r="U7" s="50" t="s">
        <v>13</v>
      </c>
      <c r="V7" s="47" t="s">
        <v>24</v>
      </c>
    </row>
    <row r="8" spans="1:22" x14ac:dyDescent="0.25">
      <c r="A8" s="56">
        <v>1</v>
      </c>
      <c r="B8" s="59">
        <v>2</v>
      </c>
      <c r="C8" s="56">
        <v>3</v>
      </c>
      <c r="D8" s="56">
        <v>4</v>
      </c>
      <c r="E8" s="56">
        <v>5</v>
      </c>
      <c r="F8" s="56">
        <v>6</v>
      </c>
      <c r="G8" s="59">
        <v>7</v>
      </c>
      <c r="H8" s="57">
        <v>8</v>
      </c>
      <c r="I8" s="57">
        <v>9</v>
      </c>
      <c r="J8" s="59">
        <v>10</v>
      </c>
      <c r="K8" s="57">
        <v>11</v>
      </c>
      <c r="L8" s="57">
        <v>12</v>
      </c>
      <c r="M8" s="59">
        <v>13</v>
      </c>
      <c r="N8" s="59">
        <v>14</v>
      </c>
      <c r="O8" s="59">
        <v>15</v>
      </c>
      <c r="P8" s="59">
        <v>16</v>
      </c>
      <c r="Q8" s="59">
        <v>17</v>
      </c>
      <c r="R8" s="59">
        <v>18</v>
      </c>
      <c r="S8" s="59">
        <v>19</v>
      </c>
      <c r="T8" s="59">
        <v>20</v>
      </c>
      <c r="U8" s="59">
        <v>21</v>
      </c>
      <c r="V8" s="59">
        <v>22</v>
      </c>
    </row>
    <row r="9" spans="1:22" x14ac:dyDescent="0.25">
      <c r="A9" s="60" t="s">
        <v>25</v>
      </c>
      <c r="B9" s="47" t="s">
        <v>26</v>
      </c>
      <c r="C9" s="61">
        <f>F9+G9</f>
        <v>205</v>
      </c>
      <c r="D9" s="61">
        <v>371</v>
      </c>
      <c r="E9" s="61">
        <v>334</v>
      </c>
      <c r="F9" s="61">
        <v>182</v>
      </c>
      <c r="G9" s="61">
        <v>23</v>
      </c>
      <c r="H9" s="63">
        <f>D9+E9</f>
        <v>705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4">
        <f>D9+I9+K9-M9-O9</f>
        <v>371</v>
      </c>
      <c r="R9" s="63">
        <f>E9+J9+L9-N9-P9</f>
        <v>334</v>
      </c>
      <c r="S9" s="61">
        <f>F9</f>
        <v>182</v>
      </c>
      <c r="T9" s="61">
        <f>G9</f>
        <v>23</v>
      </c>
      <c r="U9" s="63">
        <f>S9+T9</f>
        <v>205</v>
      </c>
      <c r="V9" s="63">
        <f>Q9+R9</f>
        <v>705</v>
      </c>
    </row>
    <row r="10" spans="1:22" x14ac:dyDescent="0.25">
      <c r="A10" s="65" t="s">
        <v>27</v>
      </c>
      <c r="B10" s="52" t="s">
        <v>28</v>
      </c>
      <c r="C10" s="66">
        <f t="shared" ref="C10:C18" si="0">F10+G10</f>
        <v>210</v>
      </c>
      <c r="D10" s="66">
        <v>228</v>
      </c>
      <c r="E10" s="66">
        <v>227</v>
      </c>
      <c r="F10" s="66">
        <v>191</v>
      </c>
      <c r="G10" s="66">
        <v>19</v>
      </c>
      <c r="H10" s="68">
        <f t="shared" ref="H10:H18" si="1">D10+E10</f>
        <v>455</v>
      </c>
      <c r="I10" s="68">
        <v>0</v>
      </c>
      <c r="J10" s="68">
        <v>0</v>
      </c>
      <c r="K10" s="68">
        <v>0</v>
      </c>
      <c r="L10" s="68">
        <v>0</v>
      </c>
      <c r="M10" s="68">
        <v>2</v>
      </c>
      <c r="N10" s="68">
        <v>1</v>
      </c>
      <c r="O10" s="68">
        <v>0</v>
      </c>
      <c r="P10" s="68">
        <v>0</v>
      </c>
      <c r="Q10" s="69">
        <f t="shared" ref="Q10:Q18" si="2">D10+I10+K10-M10-O10</f>
        <v>226</v>
      </c>
      <c r="R10" s="68">
        <f t="shared" ref="R10:R18" si="3">E10+J10+L10-N10-P10</f>
        <v>226</v>
      </c>
      <c r="S10" s="66">
        <f t="shared" ref="S10:S18" si="4">F10</f>
        <v>191</v>
      </c>
      <c r="T10" s="66">
        <f t="shared" ref="T10:T18" si="5">G10</f>
        <v>19</v>
      </c>
      <c r="U10" s="68">
        <f t="shared" ref="U10:U18" si="6">S10+T10</f>
        <v>210</v>
      </c>
      <c r="V10" s="68">
        <f t="shared" ref="V10:V18" si="7">Q10+R10</f>
        <v>452</v>
      </c>
    </row>
    <row r="11" spans="1:22" x14ac:dyDescent="0.25">
      <c r="A11" s="65" t="s">
        <v>29</v>
      </c>
      <c r="B11" s="52" t="s">
        <v>30</v>
      </c>
      <c r="C11" s="66">
        <f t="shared" si="0"/>
        <v>119</v>
      </c>
      <c r="D11" s="66">
        <v>207</v>
      </c>
      <c r="E11" s="66">
        <v>190</v>
      </c>
      <c r="F11" s="66">
        <v>106</v>
      </c>
      <c r="G11" s="66">
        <v>13</v>
      </c>
      <c r="H11" s="68">
        <f t="shared" si="1"/>
        <v>397</v>
      </c>
      <c r="I11" s="68">
        <v>0</v>
      </c>
      <c r="J11" s="68">
        <v>1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9">
        <f t="shared" si="2"/>
        <v>207</v>
      </c>
      <c r="R11" s="68">
        <f t="shared" si="3"/>
        <v>191</v>
      </c>
      <c r="S11" s="66">
        <f t="shared" si="4"/>
        <v>106</v>
      </c>
      <c r="T11" s="66">
        <f t="shared" si="5"/>
        <v>13</v>
      </c>
      <c r="U11" s="68">
        <f t="shared" si="6"/>
        <v>119</v>
      </c>
      <c r="V11" s="68">
        <f t="shared" si="7"/>
        <v>398</v>
      </c>
    </row>
    <row r="12" spans="1:22" x14ac:dyDescent="0.25">
      <c r="A12" s="65" t="s">
        <v>31</v>
      </c>
      <c r="B12" s="52" t="s">
        <v>32</v>
      </c>
      <c r="C12" s="66">
        <f t="shared" si="0"/>
        <v>114</v>
      </c>
      <c r="D12" s="66">
        <v>163</v>
      </c>
      <c r="E12" s="66">
        <v>144</v>
      </c>
      <c r="F12" s="66">
        <v>95</v>
      </c>
      <c r="G12" s="66">
        <v>19</v>
      </c>
      <c r="H12" s="68">
        <f t="shared" si="1"/>
        <v>307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9">
        <f t="shared" si="2"/>
        <v>163</v>
      </c>
      <c r="R12" s="68">
        <f t="shared" si="3"/>
        <v>144</v>
      </c>
      <c r="S12" s="66">
        <f t="shared" si="4"/>
        <v>95</v>
      </c>
      <c r="T12" s="66">
        <f t="shared" si="5"/>
        <v>19</v>
      </c>
      <c r="U12" s="68">
        <f t="shared" si="6"/>
        <v>114</v>
      </c>
      <c r="V12" s="68">
        <f t="shared" si="7"/>
        <v>307</v>
      </c>
    </row>
    <row r="13" spans="1:22" x14ac:dyDescent="0.25">
      <c r="A13" s="65" t="s">
        <v>33</v>
      </c>
      <c r="B13" s="52" t="s">
        <v>34</v>
      </c>
      <c r="C13" s="66">
        <f t="shared" si="0"/>
        <v>128</v>
      </c>
      <c r="D13" s="66">
        <v>178</v>
      </c>
      <c r="E13" s="66">
        <v>198</v>
      </c>
      <c r="F13" s="66">
        <v>102</v>
      </c>
      <c r="G13" s="66">
        <v>26</v>
      </c>
      <c r="H13" s="68">
        <f t="shared" si="1"/>
        <v>376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9">
        <f t="shared" si="2"/>
        <v>178</v>
      </c>
      <c r="R13" s="68">
        <f t="shared" si="3"/>
        <v>198</v>
      </c>
      <c r="S13" s="66">
        <f t="shared" si="4"/>
        <v>102</v>
      </c>
      <c r="T13" s="66">
        <f t="shared" si="5"/>
        <v>26</v>
      </c>
      <c r="U13" s="68">
        <f t="shared" si="6"/>
        <v>128</v>
      </c>
      <c r="V13" s="68">
        <f t="shared" si="7"/>
        <v>376</v>
      </c>
    </row>
    <row r="14" spans="1:22" x14ac:dyDescent="0.25">
      <c r="A14" s="65" t="s">
        <v>35</v>
      </c>
      <c r="B14" s="52" t="s">
        <v>36</v>
      </c>
      <c r="C14" s="66">
        <f t="shared" si="0"/>
        <v>127</v>
      </c>
      <c r="D14" s="66">
        <v>169</v>
      </c>
      <c r="E14" s="66">
        <v>169</v>
      </c>
      <c r="F14" s="66">
        <v>112</v>
      </c>
      <c r="G14" s="66">
        <v>15</v>
      </c>
      <c r="H14" s="68">
        <f t="shared" si="1"/>
        <v>338</v>
      </c>
      <c r="I14" s="68">
        <v>1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1</v>
      </c>
      <c r="Q14" s="69">
        <f t="shared" si="2"/>
        <v>170</v>
      </c>
      <c r="R14" s="68">
        <f t="shared" si="3"/>
        <v>168</v>
      </c>
      <c r="S14" s="66">
        <f t="shared" si="4"/>
        <v>112</v>
      </c>
      <c r="T14" s="66">
        <f t="shared" si="5"/>
        <v>15</v>
      </c>
      <c r="U14" s="68">
        <f t="shared" si="6"/>
        <v>127</v>
      </c>
      <c r="V14" s="68">
        <f t="shared" si="7"/>
        <v>338</v>
      </c>
    </row>
    <row r="15" spans="1:22" x14ac:dyDescent="0.25">
      <c r="A15" s="65" t="s">
        <v>37</v>
      </c>
      <c r="B15" s="52" t="s">
        <v>38</v>
      </c>
      <c r="C15" s="66">
        <f t="shared" si="0"/>
        <v>117</v>
      </c>
      <c r="D15" s="66">
        <v>162</v>
      </c>
      <c r="E15" s="66">
        <v>176</v>
      </c>
      <c r="F15" s="66">
        <v>94</v>
      </c>
      <c r="G15" s="66">
        <v>23</v>
      </c>
      <c r="H15" s="68">
        <f t="shared" si="1"/>
        <v>338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9">
        <f t="shared" si="2"/>
        <v>162</v>
      </c>
      <c r="R15" s="68">
        <f t="shared" si="3"/>
        <v>176</v>
      </c>
      <c r="S15" s="66">
        <f t="shared" si="4"/>
        <v>94</v>
      </c>
      <c r="T15" s="66">
        <f t="shared" si="5"/>
        <v>23</v>
      </c>
      <c r="U15" s="68">
        <f t="shared" si="6"/>
        <v>117</v>
      </c>
      <c r="V15" s="68">
        <f t="shared" si="7"/>
        <v>338</v>
      </c>
    </row>
    <row r="16" spans="1:22" x14ac:dyDescent="0.25">
      <c r="A16" s="65" t="s">
        <v>39</v>
      </c>
      <c r="B16" s="52" t="s">
        <v>40</v>
      </c>
      <c r="C16" s="66">
        <f t="shared" si="0"/>
        <v>114</v>
      </c>
      <c r="D16" s="66">
        <v>197</v>
      </c>
      <c r="E16" s="66">
        <v>217</v>
      </c>
      <c r="F16" s="66">
        <v>101</v>
      </c>
      <c r="G16" s="66">
        <v>13</v>
      </c>
      <c r="H16" s="68">
        <f t="shared" si="1"/>
        <v>414</v>
      </c>
      <c r="I16" s="68">
        <v>0</v>
      </c>
      <c r="J16" s="68">
        <v>0</v>
      </c>
      <c r="K16" s="68">
        <v>0</v>
      </c>
      <c r="L16" s="68">
        <v>1</v>
      </c>
      <c r="M16" s="68">
        <v>0</v>
      </c>
      <c r="N16" s="68">
        <v>0</v>
      </c>
      <c r="O16" s="68">
        <v>0</v>
      </c>
      <c r="P16" s="68">
        <v>0</v>
      </c>
      <c r="Q16" s="69">
        <f t="shared" si="2"/>
        <v>197</v>
      </c>
      <c r="R16" s="68">
        <f t="shared" si="3"/>
        <v>218</v>
      </c>
      <c r="S16" s="66">
        <f t="shared" si="4"/>
        <v>101</v>
      </c>
      <c r="T16" s="66">
        <f t="shared" si="5"/>
        <v>13</v>
      </c>
      <c r="U16" s="68">
        <f t="shared" si="6"/>
        <v>114</v>
      </c>
      <c r="V16" s="68">
        <f t="shared" si="7"/>
        <v>415</v>
      </c>
    </row>
    <row r="17" spans="1:22" x14ac:dyDescent="0.25">
      <c r="A17" s="65" t="s">
        <v>41</v>
      </c>
      <c r="B17" s="52" t="s">
        <v>42</v>
      </c>
      <c r="C17" s="66">
        <f t="shared" si="0"/>
        <v>113</v>
      </c>
      <c r="D17" s="66">
        <v>252</v>
      </c>
      <c r="E17" s="66">
        <v>220</v>
      </c>
      <c r="F17" s="66">
        <v>87</v>
      </c>
      <c r="G17" s="66">
        <v>26</v>
      </c>
      <c r="H17" s="68">
        <f t="shared" si="1"/>
        <v>472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9">
        <f t="shared" si="2"/>
        <v>252</v>
      </c>
      <c r="R17" s="68">
        <f t="shared" si="3"/>
        <v>220</v>
      </c>
      <c r="S17" s="66">
        <f t="shared" si="4"/>
        <v>87</v>
      </c>
      <c r="T17" s="66">
        <f t="shared" si="5"/>
        <v>26</v>
      </c>
      <c r="U17" s="68">
        <f t="shared" si="6"/>
        <v>113</v>
      </c>
      <c r="V17" s="68">
        <f t="shared" si="7"/>
        <v>472</v>
      </c>
    </row>
    <row r="18" spans="1:22" x14ac:dyDescent="0.25">
      <c r="A18" s="70" t="s">
        <v>43</v>
      </c>
      <c r="B18" s="55" t="s">
        <v>44</v>
      </c>
      <c r="C18" s="58">
        <f t="shared" si="0"/>
        <v>82</v>
      </c>
      <c r="D18" s="58">
        <v>111</v>
      </c>
      <c r="E18" s="58">
        <v>101</v>
      </c>
      <c r="F18" s="58">
        <v>65</v>
      </c>
      <c r="G18" s="58">
        <v>17</v>
      </c>
      <c r="H18" s="72">
        <f t="shared" si="1"/>
        <v>212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f t="shared" si="2"/>
        <v>111</v>
      </c>
      <c r="R18" s="72">
        <f t="shared" si="3"/>
        <v>101</v>
      </c>
      <c r="S18" s="58">
        <f t="shared" si="4"/>
        <v>65</v>
      </c>
      <c r="T18" s="58">
        <f t="shared" si="5"/>
        <v>17</v>
      </c>
      <c r="U18" s="72">
        <f t="shared" si="6"/>
        <v>82</v>
      </c>
      <c r="V18" s="72">
        <f t="shared" si="7"/>
        <v>212</v>
      </c>
    </row>
    <row r="19" spans="1:22" x14ac:dyDescent="0.25">
      <c r="A19" s="91" t="s">
        <v>14</v>
      </c>
      <c r="B19" s="93"/>
      <c r="C19" s="74">
        <f>C9+C10+C11+C12+C13+C14+C15+C16+C17+C18</f>
        <v>1329</v>
      </c>
      <c r="D19" s="74">
        <f t="shared" ref="D19:V19" si="8">D9+D10+D11+D12+D13+D14+D15+D16+D17+D18</f>
        <v>2038</v>
      </c>
      <c r="E19" s="74">
        <f t="shared" si="8"/>
        <v>1976</v>
      </c>
      <c r="F19" s="74">
        <f t="shared" si="8"/>
        <v>1135</v>
      </c>
      <c r="G19" s="74">
        <f t="shared" si="8"/>
        <v>194</v>
      </c>
      <c r="H19" s="74">
        <f t="shared" si="8"/>
        <v>4014</v>
      </c>
      <c r="I19" s="74">
        <f t="shared" si="8"/>
        <v>1</v>
      </c>
      <c r="J19" s="74">
        <f t="shared" si="8"/>
        <v>1</v>
      </c>
      <c r="K19" s="74">
        <f t="shared" si="8"/>
        <v>0</v>
      </c>
      <c r="L19" s="74">
        <f t="shared" si="8"/>
        <v>1</v>
      </c>
      <c r="M19" s="74">
        <f t="shared" si="8"/>
        <v>2</v>
      </c>
      <c r="N19" s="74">
        <f t="shared" si="8"/>
        <v>1</v>
      </c>
      <c r="O19" s="74">
        <f t="shared" si="8"/>
        <v>0</v>
      </c>
      <c r="P19" s="74">
        <f t="shared" si="8"/>
        <v>1</v>
      </c>
      <c r="Q19" s="74">
        <f t="shared" si="8"/>
        <v>2037</v>
      </c>
      <c r="R19" s="74">
        <f t="shared" si="8"/>
        <v>1976</v>
      </c>
      <c r="S19" s="74">
        <f t="shared" si="8"/>
        <v>1135</v>
      </c>
      <c r="T19" s="74">
        <f t="shared" si="8"/>
        <v>194</v>
      </c>
      <c r="U19" s="74">
        <f t="shared" si="8"/>
        <v>1329</v>
      </c>
      <c r="V19" s="74">
        <f t="shared" si="8"/>
        <v>4013</v>
      </c>
    </row>
    <row r="22" spans="1:22" x14ac:dyDescent="0.25">
      <c r="M22" s="75" t="s">
        <v>215</v>
      </c>
      <c r="N22" s="75"/>
      <c r="O22" s="75"/>
      <c r="P22" s="75"/>
      <c r="Q22" s="75"/>
      <c r="R22" s="75"/>
      <c r="S22" s="75"/>
      <c r="T22" s="75"/>
      <c r="U22" s="75"/>
      <c r="V22" s="10"/>
    </row>
    <row r="23" spans="1:22" x14ac:dyDescent="0.25">
      <c r="M23" s="75" t="s">
        <v>162</v>
      </c>
      <c r="N23" s="75"/>
      <c r="O23" s="75"/>
      <c r="P23" s="75"/>
      <c r="Q23" s="75"/>
      <c r="R23" s="75"/>
      <c r="S23" s="75"/>
      <c r="T23" s="75"/>
      <c r="U23" s="75"/>
      <c r="V23" s="10"/>
    </row>
    <row r="25" spans="1:22" x14ac:dyDescent="0.25">
      <c r="J25" t="s">
        <v>101</v>
      </c>
    </row>
    <row r="26" spans="1:22" x14ac:dyDescent="0.25">
      <c r="M26" s="75" t="s">
        <v>163</v>
      </c>
      <c r="N26" s="75"/>
      <c r="O26" s="75"/>
      <c r="P26" s="75"/>
      <c r="Q26" s="75"/>
      <c r="R26" s="75"/>
      <c r="S26" s="75"/>
      <c r="T26" s="75"/>
      <c r="U26" s="75"/>
      <c r="V26" s="11"/>
    </row>
    <row r="27" spans="1:22" x14ac:dyDescent="0.25">
      <c r="J27" t="s">
        <v>173</v>
      </c>
      <c r="M27" s="75" t="s">
        <v>164</v>
      </c>
      <c r="N27" s="75"/>
      <c r="O27" s="75"/>
      <c r="P27" s="75"/>
      <c r="Q27" s="75"/>
      <c r="R27" s="75"/>
      <c r="S27" s="75"/>
      <c r="T27" s="75"/>
      <c r="U27" s="75"/>
      <c r="V27" s="10"/>
    </row>
  </sheetData>
  <mergeCells count="22">
    <mergeCell ref="A19:B19"/>
    <mergeCell ref="M22:U22"/>
    <mergeCell ref="M23:U23"/>
    <mergeCell ref="M26:U26"/>
    <mergeCell ref="M27:U27"/>
    <mergeCell ref="Q5:R6"/>
    <mergeCell ref="S5:T6"/>
    <mergeCell ref="U5:U6"/>
    <mergeCell ref="I6:J6"/>
    <mergeCell ref="K6:L6"/>
    <mergeCell ref="M6:N6"/>
    <mergeCell ref="O6:P6"/>
    <mergeCell ref="A1:V1"/>
    <mergeCell ref="A2:V2"/>
    <mergeCell ref="A4:A7"/>
    <mergeCell ref="C4:H4"/>
    <mergeCell ref="I4:L5"/>
    <mergeCell ref="M4:P5"/>
    <mergeCell ref="Q4:V4"/>
    <mergeCell ref="C5:C6"/>
    <mergeCell ref="D5:E6"/>
    <mergeCell ref="F5:G6"/>
  </mergeCells>
  <pageMargins left="0.39370078740157483" right="0.39370078740157483" top="0.39370078740157483" bottom="0.3937007874015748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0"/>
  <sheetViews>
    <sheetView topLeftCell="A23" workbookViewId="0">
      <selection activeCell="V39" sqref="V39"/>
    </sheetView>
  </sheetViews>
  <sheetFormatPr defaultRowHeight="15" x14ac:dyDescent="0.25"/>
  <cols>
    <col min="1" max="1" width="4" customWidth="1"/>
    <col min="2" max="2" width="4.7109375" customWidth="1"/>
    <col min="3" max="3" width="6" customWidth="1"/>
    <col min="4" max="5" width="7.28515625" customWidth="1"/>
    <col min="6" max="6" width="8.140625" customWidth="1"/>
    <col min="7" max="7" width="7.140625" customWidth="1"/>
    <col min="8" max="8" width="9.5703125" customWidth="1"/>
    <col min="9" max="9" width="5" customWidth="1"/>
    <col min="10" max="11" width="5.140625" customWidth="1"/>
    <col min="12" max="13" width="5.5703125" customWidth="1"/>
    <col min="14" max="14" width="5.140625" customWidth="1"/>
    <col min="15" max="15" width="5.42578125" customWidth="1"/>
    <col min="16" max="16" width="6" customWidth="1"/>
    <col min="22" max="22" width="11.140625" customWidth="1"/>
  </cols>
  <sheetData>
    <row r="1" spans="1:22" ht="15.75" x14ac:dyDescent="0.25">
      <c r="A1" s="2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24" t="s">
        <v>2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"/>
      <c r="U3" s="1"/>
      <c r="V3" s="1"/>
    </row>
    <row r="4" spans="1:22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75" t="s">
        <v>63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87" t="s">
        <v>5</v>
      </c>
      <c r="B7" s="4"/>
      <c r="C7" s="78" t="s">
        <v>6</v>
      </c>
      <c r="D7" s="79"/>
      <c r="E7" s="79"/>
      <c r="F7" s="79"/>
      <c r="G7" s="79"/>
      <c r="H7" s="80"/>
      <c r="I7" s="81" t="s">
        <v>7</v>
      </c>
      <c r="J7" s="82"/>
      <c r="K7" s="82"/>
      <c r="L7" s="83"/>
      <c r="M7" s="81" t="s">
        <v>8</v>
      </c>
      <c r="N7" s="82"/>
      <c r="O7" s="82"/>
      <c r="P7" s="83"/>
      <c r="Q7" s="78" t="s">
        <v>9</v>
      </c>
      <c r="R7" s="79"/>
      <c r="S7" s="79"/>
      <c r="T7" s="79"/>
      <c r="U7" s="79"/>
      <c r="V7" s="80"/>
    </row>
    <row r="8" spans="1:22" x14ac:dyDescent="0.25">
      <c r="A8" s="90"/>
      <c r="B8" s="6" t="s">
        <v>10</v>
      </c>
      <c r="C8" s="87" t="s">
        <v>11</v>
      </c>
      <c r="D8" s="81" t="s">
        <v>12</v>
      </c>
      <c r="E8" s="83"/>
      <c r="F8" s="81" t="s">
        <v>13</v>
      </c>
      <c r="G8" s="83"/>
      <c r="H8" s="7" t="s">
        <v>14</v>
      </c>
      <c r="I8" s="84"/>
      <c r="J8" s="85"/>
      <c r="K8" s="85"/>
      <c r="L8" s="86"/>
      <c r="M8" s="84"/>
      <c r="N8" s="85"/>
      <c r="O8" s="85"/>
      <c r="P8" s="86"/>
      <c r="Q8" s="81" t="s">
        <v>15</v>
      </c>
      <c r="R8" s="83"/>
      <c r="S8" s="81" t="s">
        <v>13</v>
      </c>
      <c r="T8" s="83"/>
      <c r="U8" s="87" t="s">
        <v>11</v>
      </c>
      <c r="V8" s="3" t="s">
        <v>14</v>
      </c>
    </row>
    <row r="9" spans="1:22" x14ac:dyDescent="0.25">
      <c r="A9" s="90"/>
      <c r="B9" s="6" t="s">
        <v>16</v>
      </c>
      <c r="C9" s="88"/>
      <c r="D9" s="84"/>
      <c r="E9" s="86"/>
      <c r="F9" s="84"/>
      <c r="G9" s="86"/>
      <c r="H9" s="5" t="s">
        <v>17</v>
      </c>
      <c r="I9" s="76" t="s">
        <v>18</v>
      </c>
      <c r="J9" s="89"/>
      <c r="K9" s="76" t="s">
        <v>19</v>
      </c>
      <c r="L9" s="89"/>
      <c r="M9" s="76" t="s">
        <v>20</v>
      </c>
      <c r="N9" s="89"/>
      <c r="O9" s="76" t="s">
        <v>21</v>
      </c>
      <c r="P9" s="89"/>
      <c r="Q9" s="84"/>
      <c r="R9" s="86"/>
      <c r="S9" s="84"/>
      <c r="T9" s="86"/>
      <c r="U9" s="88"/>
      <c r="V9" s="5" t="s">
        <v>17</v>
      </c>
    </row>
    <row r="10" spans="1:22" x14ac:dyDescent="0.25">
      <c r="A10" s="88"/>
      <c r="B10" s="9"/>
      <c r="C10" s="21" t="s">
        <v>13</v>
      </c>
      <c r="D10" s="22" t="s">
        <v>22</v>
      </c>
      <c r="E10" s="22" t="s">
        <v>23</v>
      </c>
      <c r="F10" s="22" t="s">
        <v>22</v>
      </c>
      <c r="G10" s="3" t="s">
        <v>23</v>
      </c>
      <c r="H10" s="21" t="s">
        <v>24</v>
      </c>
      <c r="I10" s="23" t="s">
        <v>22</v>
      </c>
      <c r="J10" s="13" t="s">
        <v>23</v>
      </c>
      <c r="K10" s="21" t="s">
        <v>22</v>
      </c>
      <c r="L10" s="14" t="s">
        <v>23</v>
      </c>
      <c r="M10" s="13" t="s">
        <v>22</v>
      </c>
      <c r="N10" s="3" t="s">
        <v>23</v>
      </c>
      <c r="O10" s="23" t="s">
        <v>22</v>
      </c>
      <c r="P10" s="13" t="s">
        <v>23</v>
      </c>
      <c r="Q10" s="23" t="s">
        <v>22</v>
      </c>
      <c r="R10" s="3" t="s">
        <v>23</v>
      </c>
      <c r="S10" s="23" t="s">
        <v>22</v>
      </c>
      <c r="T10" s="3" t="s">
        <v>23</v>
      </c>
      <c r="U10" s="23" t="s">
        <v>13</v>
      </c>
      <c r="V10" s="3" t="s">
        <v>24</v>
      </c>
    </row>
    <row r="11" spans="1:22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3">
        <v>7</v>
      </c>
      <c r="H11" s="14">
        <v>8</v>
      </c>
      <c r="I11" s="14">
        <v>9</v>
      </c>
      <c r="J11" s="13">
        <v>10</v>
      </c>
      <c r="K11" s="14">
        <v>11</v>
      </c>
      <c r="L11" s="14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</row>
    <row r="12" spans="1:22" x14ac:dyDescent="0.25">
      <c r="A12" s="15" t="s">
        <v>25</v>
      </c>
      <c r="B12" s="5" t="s">
        <v>26</v>
      </c>
      <c r="C12" s="16">
        <f>F12+G12</f>
        <v>205</v>
      </c>
      <c r="D12" s="16">
        <v>329</v>
      </c>
      <c r="E12" s="16">
        <v>267</v>
      </c>
      <c r="F12" s="16">
        <v>185</v>
      </c>
      <c r="G12" s="16">
        <v>20</v>
      </c>
      <c r="H12" s="16">
        <f>D12+E12</f>
        <v>596</v>
      </c>
      <c r="I12" s="17">
        <v>1</v>
      </c>
      <c r="J12" s="16">
        <v>0</v>
      </c>
      <c r="K12" s="17">
        <v>0</v>
      </c>
      <c r="L12" s="17">
        <v>0</v>
      </c>
      <c r="M12" s="17">
        <v>0</v>
      </c>
      <c r="N12" s="16">
        <v>0</v>
      </c>
      <c r="O12" s="16">
        <v>0</v>
      </c>
      <c r="P12" s="16">
        <v>0</v>
      </c>
      <c r="Q12" s="16">
        <f>D12+I12+K12-M12-O12</f>
        <v>330</v>
      </c>
      <c r="R12" s="16">
        <f>E12+J12+L12-N12-P12</f>
        <v>267</v>
      </c>
      <c r="S12" s="16">
        <f>F12</f>
        <v>185</v>
      </c>
      <c r="T12" s="16">
        <f>G12</f>
        <v>20</v>
      </c>
      <c r="U12" s="16">
        <f>S12+T12</f>
        <v>205</v>
      </c>
      <c r="V12" s="16">
        <f>Q12+R12</f>
        <v>597</v>
      </c>
    </row>
    <row r="13" spans="1:22" x14ac:dyDescent="0.25">
      <c r="A13" s="15" t="s">
        <v>27</v>
      </c>
      <c r="B13" s="5" t="s">
        <v>28</v>
      </c>
      <c r="C13" s="16">
        <f t="shared" ref="C13:C21" si="0">F13+G13</f>
        <v>135</v>
      </c>
      <c r="D13" s="16">
        <v>236</v>
      </c>
      <c r="E13" s="16">
        <v>225</v>
      </c>
      <c r="F13" s="16">
        <v>121</v>
      </c>
      <c r="G13" s="16">
        <v>14</v>
      </c>
      <c r="H13" s="16">
        <f t="shared" ref="H13:H21" si="1">D13+E13</f>
        <v>461</v>
      </c>
      <c r="I13" s="17">
        <v>1</v>
      </c>
      <c r="J13" s="16">
        <v>1</v>
      </c>
      <c r="K13" s="17">
        <v>0</v>
      </c>
      <c r="L13" s="17">
        <v>2</v>
      </c>
      <c r="M13" s="17">
        <v>1</v>
      </c>
      <c r="N13" s="16">
        <v>1</v>
      </c>
      <c r="O13" s="16">
        <v>0</v>
      </c>
      <c r="P13" s="16">
        <v>1</v>
      </c>
      <c r="Q13" s="16">
        <f t="shared" ref="Q13:Q21" si="2">D13+I13+K13-M13-O13</f>
        <v>236</v>
      </c>
      <c r="R13" s="16">
        <f t="shared" ref="R13:R21" si="3">E13+J13+L13-N13-P13</f>
        <v>226</v>
      </c>
      <c r="S13" s="16">
        <f t="shared" ref="S13:S21" si="4">F13</f>
        <v>121</v>
      </c>
      <c r="T13" s="16">
        <f t="shared" ref="T13:T21" si="5">G13</f>
        <v>14</v>
      </c>
      <c r="U13" s="16">
        <f t="shared" ref="U13:U21" si="6">S13+T13</f>
        <v>135</v>
      </c>
      <c r="V13" s="16">
        <f t="shared" ref="V13:V21" si="7">Q13+R13</f>
        <v>462</v>
      </c>
    </row>
    <row r="14" spans="1:22" x14ac:dyDescent="0.25">
      <c r="A14" s="15" t="s">
        <v>29</v>
      </c>
      <c r="B14" s="5" t="s">
        <v>30</v>
      </c>
      <c r="C14" s="16">
        <f t="shared" si="0"/>
        <v>102</v>
      </c>
      <c r="D14" s="18">
        <v>211</v>
      </c>
      <c r="E14" s="18">
        <v>166</v>
      </c>
      <c r="F14" s="18">
        <v>100</v>
      </c>
      <c r="G14" s="18">
        <v>2</v>
      </c>
      <c r="H14" s="16">
        <f t="shared" si="1"/>
        <v>377</v>
      </c>
      <c r="I14" s="19">
        <v>0</v>
      </c>
      <c r="J14" s="16">
        <v>0</v>
      </c>
      <c r="K14" s="17">
        <v>0</v>
      </c>
      <c r="L14" s="17">
        <v>0</v>
      </c>
      <c r="M14" s="19">
        <v>0</v>
      </c>
      <c r="N14" s="16">
        <v>0</v>
      </c>
      <c r="O14" s="16">
        <v>0</v>
      </c>
      <c r="P14" s="16">
        <v>0</v>
      </c>
      <c r="Q14" s="16">
        <f t="shared" si="2"/>
        <v>211</v>
      </c>
      <c r="R14" s="16">
        <f t="shared" si="3"/>
        <v>166</v>
      </c>
      <c r="S14" s="16">
        <f t="shared" si="4"/>
        <v>100</v>
      </c>
      <c r="T14" s="16">
        <f t="shared" si="5"/>
        <v>2</v>
      </c>
      <c r="U14" s="16">
        <f t="shared" si="6"/>
        <v>102</v>
      </c>
      <c r="V14" s="16">
        <f t="shared" si="7"/>
        <v>377</v>
      </c>
    </row>
    <row r="15" spans="1:22" x14ac:dyDescent="0.25">
      <c r="A15" s="15" t="s">
        <v>31</v>
      </c>
      <c r="B15" s="5" t="s">
        <v>32</v>
      </c>
      <c r="C15" s="16">
        <f t="shared" si="0"/>
        <v>85</v>
      </c>
      <c r="D15" s="18">
        <v>166</v>
      </c>
      <c r="E15" s="18">
        <v>174</v>
      </c>
      <c r="F15" s="18">
        <v>75</v>
      </c>
      <c r="G15" s="18">
        <v>10</v>
      </c>
      <c r="H15" s="16">
        <f t="shared" si="1"/>
        <v>340</v>
      </c>
      <c r="I15" s="19">
        <v>0</v>
      </c>
      <c r="J15" s="16">
        <v>0</v>
      </c>
      <c r="K15" s="17">
        <v>0</v>
      </c>
      <c r="L15" s="17">
        <v>0</v>
      </c>
      <c r="M15" s="19">
        <v>0</v>
      </c>
      <c r="N15" s="16">
        <v>0</v>
      </c>
      <c r="O15" s="16">
        <v>0</v>
      </c>
      <c r="P15" s="16">
        <v>0</v>
      </c>
      <c r="Q15" s="16">
        <f t="shared" si="2"/>
        <v>166</v>
      </c>
      <c r="R15" s="16">
        <f t="shared" si="3"/>
        <v>174</v>
      </c>
      <c r="S15" s="16">
        <f t="shared" si="4"/>
        <v>75</v>
      </c>
      <c r="T15" s="16">
        <f t="shared" si="5"/>
        <v>10</v>
      </c>
      <c r="U15" s="16">
        <f t="shared" si="6"/>
        <v>85</v>
      </c>
      <c r="V15" s="16">
        <f t="shared" si="7"/>
        <v>340</v>
      </c>
    </row>
    <row r="16" spans="1:22" x14ac:dyDescent="0.25">
      <c r="A16" s="15" t="s">
        <v>33</v>
      </c>
      <c r="B16" s="5" t="s">
        <v>34</v>
      </c>
      <c r="C16" s="16">
        <f t="shared" si="0"/>
        <v>108</v>
      </c>
      <c r="D16" s="18">
        <v>156</v>
      </c>
      <c r="E16" s="18">
        <v>133</v>
      </c>
      <c r="F16" s="18">
        <v>97</v>
      </c>
      <c r="G16" s="18">
        <v>11</v>
      </c>
      <c r="H16" s="16">
        <f t="shared" si="1"/>
        <v>289</v>
      </c>
      <c r="I16" s="19">
        <v>0</v>
      </c>
      <c r="J16" s="16">
        <v>0</v>
      </c>
      <c r="K16" s="17">
        <v>0</v>
      </c>
      <c r="L16" s="17">
        <v>0</v>
      </c>
      <c r="M16" s="19">
        <v>0</v>
      </c>
      <c r="N16" s="16">
        <v>0</v>
      </c>
      <c r="O16" s="16">
        <v>0</v>
      </c>
      <c r="P16" s="16">
        <v>0</v>
      </c>
      <c r="Q16" s="16">
        <f t="shared" si="2"/>
        <v>156</v>
      </c>
      <c r="R16" s="16">
        <f t="shared" si="3"/>
        <v>133</v>
      </c>
      <c r="S16" s="16">
        <f t="shared" si="4"/>
        <v>97</v>
      </c>
      <c r="T16" s="16">
        <f t="shared" si="5"/>
        <v>11</v>
      </c>
      <c r="U16" s="16">
        <f t="shared" si="6"/>
        <v>108</v>
      </c>
      <c r="V16" s="16">
        <f t="shared" si="7"/>
        <v>289</v>
      </c>
    </row>
    <row r="17" spans="1:22" x14ac:dyDescent="0.25">
      <c r="A17" s="15" t="s">
        <v>35</v>
      </c>
      <c r="B17" s="5" t="s">
        <v>36</v>
      </c>
      <c r="C17" s="16">
        <f t="shared" si="0"/>
        <v>95</v>
      </c>
      <c r="D17" s="18">
        <v>150</v>
      </c>
      <c r="E17" s="18">
        <v>156</v>
      </c>
      <c r="F17" s="18">
        <v>81</v>
      </c>
      <c r="G17" s="18">
        <v>14</v>
      </c>
      <c r="H17" s="16">
        <f t="shared" si="1"/>
        <v>306</v>
      </c>
      <c r="I17" s="17">
        <v>0</v>
      </c>
      <c r="J17" s="16">
        <v>0</v>
      </c>
      <c r="K17" s="17">
        <v>1</v>
      </c>
      <c r="L17" s="17">
        <v>0</v>
      </c>
      <c r="M17" s="19">
        <v>0</v>
      </c>
      <c r="N17" s="16">
        <v>0</v>
      </c>
      <c r="O17" s="16">
        <v>0</v>
      </c>
      <c r="P17" s="16">
        <v>0</v>
      </c>
      <c r="Q17" s="16">
        <f>D17+I17+K17-M17-O17</f>
        <v>151</v>
      </c>
      <c r="R17" s="16">
        <f t="shared" si="3"/>
        <v>156</v>
      </c>
      <c r="S17" s="16">
        <f t="shared" si="4"/>
        <v>81</v>
      </c>
      <c r="T17" s="16">
        <f t="shared" si="5"/>
        <v>14</v>
      </c>
      <c r="U17" s="16">
        <f t="shared" si="6"/>
        <v>95</v>
      </c>
      <c r="V17" s="16">
        <f t="shared" si="7"/>
        <v>307</v>
      </c>
    </row>
    <row r="18" spans="1:22" x14ac:dyDescent="0.25">
      <c r="A18" s="15" t="s">
        <v>37</v>
      </c>
      <c r="B18" s="5" t="s">
        <v>38</v>
      </c>
      <c r="C18" s="16">
        <f t="shared" si="0"/>
        <v>104</v>
      </c>
      <c r="D18" s="18">
        <v>180</v>
      </c>
      <c r="E18" s="18">
        <v>183</v>
      </c>
      <c r="F18" s="18">
        <v>98</v>
      </c>
      <c r="G18" s="18">
        <v>6</v>
      </c>
      <c r="H18" s="16">
        <f t="shared" si="1"/>
        <v>363</v>
      </c>
      <c r="I18" s="17">
        <v>0</v>
      </c>
      <c r="J18" s="16">
        <v>0</v>
      </c>
      <c r="K18" s="17">
        <v>0</v>
      </c>
      <c r="L18" s="17">
        <v>0</v>
      </c>
      <c r="M18" s="19">
        <v>0</v>
      </c>
      <c r="N18" s="16">
        <v>0</v>
      </c>
      <c r="O18" s="16">
        <v>0</v>
      </c>
      <c r="P18" s="16">
        <v>0</v>
      </c>
      <c r="Q18" s="16">
        <f t="shared" si="2"/>
        <v>180</v>
      </c>
      <c r="R18" s="16">
        <f t="shared" si="3"/>
        <v>183</v>
      </c>
      <c r="S18" s="16">
        <f t="shared" si="4"/>
        <v>98</v>
      </c>
      <c r="T18" s="16">
        <f t="shared" si="5"/>
        <v>6</v>
      </c>
      <c r="U18" s="16">
        <f t="shared" si="6"/>
        <v>104</v>
      </c>
      <c r="V18" s="16">
        <f t="shared" si="7"/>
        <v>363</v>
      </c>
    </row>
    <row r="19" spans="1:22" x14ac:dyDescent="0.25">
      <c r="A19" s="15" t="s">
        <v>39</v>
      </c>
      <c r="B19" s="5" t="s">
        <v>40</v>
      </c>
      <c r="C19" s="16">
        <f t="shared" si="0"/>
        <v>111</v>
      </c>
      <c r="D19" s="18">
        <v>194</v>
      </c>
      <c r="E19" s="16">
        <v>191</v>
      </c>
      <c r="F19" s="18">
        <v>100</v>
      </c>
      <c r="G19" s="16">
        <v>11</v>
      </c>
      <c r="H19" s="16">
        <f t="shared" si="1"/>
        <v>385</v>
      </c>
      <c r="I19" s="17">
        <v>0</v>
      </c>
      <c r="J19" s="16">
        <v>0</v>
      </c>
      <c r="K19" s="17">
        <v>0</v>
      </c>
      <c r="L19" s="17">
        <v>0</v>
      </c>
      <c r="M19" s="19">
        <v>0</v>
      </c>
      <c r="N19" s="16">
        <v>0</v>
      </c>
      <c r="O19" s="16">
        <v>0</v>
      </c>
      <c r="P19" s="16">
        <v>0</v>
      </c>
      <c r="Q19" s="16">
        <f t="shared" si="2"/>
        <v>194</v>
      </c>
      <c r="R19" s="16">
        <f t="shared" si="3"/>
        <v>191</v>
      </c>
      <c r="S19" s="16">
        <f t="shared" si="4"/>
        <v>100</v>
      </c>
      <c r="T19" s="16">
        <f t="shared" si="5"/>
        <v>11</v>
      </c>
      <c r="U19" s="16">
        <f t="shared" si="6"/>
        <v>111</v>
      </c>
      <c r="V19" s="16">
        <f t="shared" si="7"/>
        <v>385</v>
      </c>
    </row>
    <row r="20" spans="1:22" x14ac:dyDescent="0.25">
      <c r="A20" s="15" t="s">
        <v>41</v>
      </c>
      <c r="B20" s="5" t="s">
        <v>42</v>
      </c>
      <c r="C20" s="16">
        <f t="shared" si="0"/>
        <v>115</v>
      </c>
      <c r="D20" s="18">
        <v>206</v>
      </c>
      <c r="E20" s="16">
        <v>191</v>
      </c>
      <c r="F20" s="18">
        <v>103</v>
      </c>
      <c r="G20" s="16">
        <v>12</v>
      </c>
      <c r="H20" s="16">
        <f t="shared" si="1"/>
        <v>397</v>
      </c>
      <c r="I20" s="17">
        <v>0</v>
      </c>
      <c r="J20" s="16">
        <v>0</v>
      </c>
      <c r="K20" s="17">
        <v>0</v>
      </c>
      <c r="L20" s="17">
        <v>0</v>
      </c>
      <c r="M20" s="19">
        <v>0</v>
      </c>
      <c r="N20" s="16">
        <v>0</v>
      </c>
      <c r="O20" s="16">
        <v>0</v>
      </c>
      <c r="P20" s="16">
        <v>0</v>
      </c>
      <c r="Q20" s="16">
        <f t="shared" si="2"/>
        <v>206</v>
      </c>
      <c r="R20" s="16">
        <f t="shared" si="3"/>
        <v>191</v>
      </c>
      <c r="S20" s="16">
        <f t="shared" si="4"/>
        <v>103</v>
      </c>
      <c r="T20" s="16">
        <f t="shared" si="5"/>
        <v>12</v>
      </c>
      <c r="U20" s="16">
        <f t="shared" si="6"/>
        <v>115</v>
      </c>
      <c r="V20" s="16">
        <f t="shared" si="7"/>
        <v>397</v>
      </c>
    </row>
    <row r="21" spans="1:22" x14ac:dyDescent="0.25">
      <c r="A21" s="15" t="s">
        <v>43</v>
      </c>
      <c r="B21" s="5" t="s">
        <v>44</v>
      </c>
      <c r="C21" s="16">
        <f t="shared" si="0"/>
        <v>65</v>
      </c>
      <c r="D21" s="18">
        <v>104</v>
      </c>
      <c r="E21" s="16">
        <v>96</v>
      </c>
      <c r="F21" s="18">
        <v>61</v>
      </c>
      <c r="G21" s="16">
        <v>4</v>
      </c>
      <c r="H21" s="16">
        <f t="shared" si="1"/>
        <v>200</v>
      </c>
      <c r="I21" s="17">
        <v>0</v>
      </c>
      <c r="J21" s="16">
        <v>0</v>
      </c>
      <c r="K21" s="17">
        <v>0</v>
      </c>
      <c r="L21" s="17">
        <v>0</v>
      </c>
      <c r="M21" s="16">
        <v>0</v>
      </c>
      <c r="N21" s="16">
        <v>0</v>
      </c>
      <c r="O21" s="16">
        <v>1</v>
      </c>
      <c r="P21" s="16">
        <v>0</v>
      </c>
      <c r="Q21" s="16">
        <f t="shared" si="2"/>
        <v>103</v>
      </c>
      <c r="R21" s="16">
        <f t="shared" si="3"/>
        <v>96</v>
      </c>
      <c r="S21" s="16">
        <f t="shared" si="4"/>
        <v>61</v>
      </c>
      <c r="T21" s="16">
        <f t="shared" si="5"/>
        <v>4</v>
      </c>
      <c r="U21" s="16">
        <f t="shared" si="6"/>
        <v>65</v>
      </c>
      <c r="V21" s="16">
        <f t="shared" si="7"/>
        <v>199</v>
      </c>
    </row>
    <row r="22" spans="1:22" x14ac:dyDescent="0.25">
      <c r="A22" s="76" t="s">
        <v>14</v>
      </c>
      <c r="B22" s="77"/>
      <c r="C22" s="20">
        <f>C12+C13+C14+C15+C16+C17+C18+C19+C20+C21</f>
        <v>1125</v>
      </c>
      <c r="D22" s="20">
        <f>D12+D13+D14+D15+D16+D17+D18+D19+D20+D21</f>
        <v>1932</v>
      </c>
      <c r="E22" s="20">
        <f>E12+E13+E14+E15+E16+E17+E18+E19+E20+E21</f>
        <v>1782</v>
      </c>
      <c r="F22" s="20">
        <f>F12+F13+F14+F15+F16+F17+F18+F19+F20+F21</f>
        <v>1021</v>
      </c>
      <c r="G22" s="20">
        <f>G12+G13+G14+G15+G16+G17+G18+G19+G20+G21</f>
        <v>104</v>
      </c>
      <c r="H22" s="20">
        <f t="shared" ref="H22:U22" si="8">H12+H13+H14+H15+H16+H17+H18+H19+H20+H21</f>
        <v>3714</v>
      </c>
      <c r="I22" s="20">
        <f t="shared" si="8"/>
        <v>2</v>
      </c>
      <c r="J22" s="20">
        <f t="shared" si="8"/>
        <v>1</v>
      </c>
      <c r="K22" s="20">
        <f t="shared" si="8"/>
        <v>1</v>
      </c>
      <c r="L22" s="20">
        <f t="shared" si="8"/>
        <v>2</v>
      </c>
      <c r="M22" s="20">
        <f t="shared" si="8"/>
        <v>1</v>
      </c>
      <c r="N22" s="20">
        <f t="shared" si="8"/>
        <v>1</v>
      </c>
      <c r="O22" s="20">
        <f t="shared" si="8"/>
        <v>1</v>
      </c>
      <c r="P22" s="20">
        <f t="shared" si="8"/>
        <v>1</v>
      </c>
      <c r="Q22" s="20">
        <f>Q12+Q13+Q14+Q15+Q16+Q17+Q18+Q19+Q20+Q21</f>
        <v>1933</v>
      </c>
      <c r="R22" s="20">
        <f>R12+R13+R14+R15+R16+R17+R18+R19+R20+R21</f>
        <v>1783</v>
      </c>
      <c r="S22" s="20">
        <f t="shared" si="8"/>
        <v>1021</v>
      </c>
      <c r="T22" s="20">
        <f t="shared" si="8"/>
        <v>104</v>
      </c>
      <c r="U22" s="20">
        <f t="shared" si="8"/>
        <v>1125</v>
      </c>
      <c r="V22" s="20">
        <f>V12+V13+V14+V15+V16+V17+V18+V19+V20+V21</f>
        <v>3716</v>
      </c>
    </row>
    <row r="25" spans="1:22" x14ac:dyDescent="0.25">
      <c r="M25" s="75" t="s">
        <v>64</v>
      </c>
      <c r="N25" s="75"/>
      <c r="O25" s="75"/>
      <c r="P25" s="75"/>
      <c r="Q25" s="75"/>
      <c r="R25" s="75"/>
      <c r="S25" s="75"/>
      <c r="T25" s="75"/>
      <c r="U25" s="75"/>
      <c r="V25" s="10"/>
    </row>
    <row r="26" spans="1:22" x14ac:dyDescent="0.25">
      <c r="M26" s="75" t="s">
        <v>45</v>
      </c>
      <c r="N26" s="75"/>
      <c r="O26" s="75"/>
      <c r="P26" s="75"/>
      <c r="Q26" s="75"/>
      <c r="R26" s="75"/>
      <c r="S26" s="75"/>
      <c r="T26" s="75"/>
      <c r="U26" s="75"/>
      <c r="V26" s="10"/>
    </row>
    <row r="29" spans="1:22" x14ac:dyDescent="0.25">
      <c r="M29" s="75" t="s">
        <v>57</v>
      </c>
      <c r="N29" s="75"/>
      <c r="O29" s="75"/>
      <c r="P29" s="75"/>
      <c r="Q29" s="75"/>
      <c r="R29" s="75"/>
      <c r="S29" s="75"/>
      <c r="T29" s="75"/>
      <c r="U29" s="75"/>
      <c r="V29" s="11"/>
    </row>
    <row r="30" spans="1:22" x14ac:dyDescent="0.25">
      <c r="M30" s="75" t="s">
        <v>46</v>
      </c>
      <c r="N30" s="75"/>
      <c r="O30" s="75"/>
      <c r="P30" s="75"/>
      <c r="Q30" s="75"/>
      <c r="R30" s="75"/>
      <c r="S30" s="75"/>
      <c r="T30" s="75"/>
      <c r="U30" s="75"/>
      <c r="V30" s="10"/>
    </row>
  </sheetData>
  <mergeCells count="22">
    <mergeCell ref="M30:U30"/>
    <mergeCell ref="O9:P9"/>
    <mergeCell ref="A22:B22"/>
    <mergeCell ref="M25:U25"/>
    <mergeCell ref="M26:U26"/>
    <mergeCell ref="M29:U29"/>
    <mergeCell ref="A4:V4"/>
    <mergeCell ref="A5:V5"/>
    <mergeCell ref="A7:A10"/>
    <mergeCell ref="C7:H7"/>
    <mergeCell ref="I7:L8"/>
    <mergeCell ref="M7:P8"/>
    <mergeCell ref="Q7:V7"/>
    <mergeCell ref="C8:C9"/>
    <mergeCell ref="D8:E9"/>
    <mergeCell ref="F8:G9"/>
    <mergeCell ref="Q8:R9"/>
    <mergeCell ref="S8:T9"/>
    <mergeCell ref="U8:U9"/>
    <mergeCell ref="I9:J9"/>
    <mergeCell ref="K9:L9"/>
    <mergeCell ref="M9:N9"/>
  </mergeCells>
  <pageMargins left="0.19685039370078741" right="0.19685039370078741" top="0.19685039370078741" bottom="0.19685039370078741" header="0.31496062992125984" footer="0.31496062992125984"/>
  <pageSetup paperSize="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81</vt:i4>
      </vt:variant>
    </vt:vector>
  </HeadingPairs>
  <TitlesOfParts>
    <vt:vector size="81" baseType="lpstr">
      <vt:lpstr>JAN</vt:lpstr>
      <vt:lpstr>FEB</vt:lpstr>
      <vt:lpstr>MAR</vt:lpstr>
      <vt:lpstr>APR</vt:lpstr>
      <vt:lpstr>MEI</vt:lpstr>
      <vt:lpstr>JUN</vt:lpstr>
      <vt:lpstr>JUL</vt:lpstr>
      <vt:lpstr>AGT</vt:lpstr>
      <vt:lpstr>SEP</vt:lpstr>
      <vt:lpstr>OKT</vt:lpstr>
      <vt:lpstr>NOV</vt:lpstr>
      <vt:lpstr>DES</vt:lpstr>
      <vt:lpstr>Jan20</vt:lpstr>
      <vt:lpstr>Feb20</vt:lpstr>
      <vt:lpstr>Mar 20</vt:lpstr>
      <vt:lpstr>Apr 20</vt:lpstr>
      <vt:lpstr>Mei 20</vt:lpstr>
      <vt:lpstr>Jun 20</vt:lpstr>
      <vt:lpstr>Jul 20</vt:lpstr>
      <vt:lpstr>Agt 20</vt:lpstr>
      <vt:lpstr>Sep 20</vt:lpstr>
      <vt:lpstr>Okt 20</vt:lpstr>
      <vt:lpstr>Nov 20</vt:lpstr>
      <vt:lpstr>Des 20</vt:lpstr>
      <vt:lpstr>Jan 21</vt:lpstr>
      <vt:lpstr>Feb 21</vt:lpstr>
      <vt:lpstr>Mar 21</vt:lpstr>
      <vt:lpstr>Apr 21</vt:lpstr>
      <vt:lpstr>Mei 21</vt:lpstr>
      <vt:lpstr>Jun 21</vt:lpstr>
      <vt:lpstr>Jul 21</vt:lpstr>
      <vt:lpstr>Agt 21</vt:lpstr>
      <vt:lpstr>Sep 21</vt:lpstr>
      <vt:lpstr>Okt 21</vt:lpstr>
      <vt:lpstr>Nov 21</vt:lpstr>
      <vt:lpstr>Des 21</vt:lpstr>
      <vt:lpstr>Jan 22</vt:lpstr>
      <vt:lpstr>Feb 22</vt:lpstr>
      <vt:lpstr>Mar 22</vt:lpstr>
      <vt:lpstr>Apr 22</vt:lpstr>
      <vt:lpstr>Mei 22</vt:lpstr>
      <vt:lpstr>Jun 22</vt:lpstr>
      <vt:lpstr>Juli 22</vt:lpstr>
      <vt:lpstr>Agt 22</vt:lpstr>
      <vt:lpstr>Sep 22</vt:lpstr>
      <vt:lpstr>Okt 22</vt:lpstr>
      <vt:lpstr>Nop 22</vt:lpstr>
      <vt:lpstr>Des 22</vt:lpstr>
      <vt:lpstr>Jan 23</vt:lpstr>
      <vt:lpstr>Feb 23</vt:lpstr>
      <vt:lpstr>Mar 23</vt:lpstr>
      <vt:lpstr>Apr 23</vt:lpstr>
      <vt:lpstr>Mei 23</vt:lpstr>
      <vt:lpstr>Jun 23</vt:lpstr>
      <vt:lpstr>Jul 23</vt:lpstr>
      <vt:lpstr>Agt 23</vt:lpstr>
      <vt:lpstr>Sep 23</vt:lpstr>
      <vt:lpstr>Okt 23</vt:lpstr>
      <vt:lpstr>Nov 23</vt:lpstr>
      <vt:lpstr>Des 23</vt:lpstr>
      <vt:lpstr>Jan 24</vt:lpstr>
      <vt:lpstr>Feb 24</vt:lpstr>
      <vt:lpstr>Mar 24</vt:lpstr>
      <vt:lpstr>Apr 24</vt:lpstr>
      <vt:lpstr>Mei 2024</vt:lpstr>
      <vt:lpstr>Jun 24</vt:lpstr>
      <vt:lpstr>Jul 24</vt:lpstr>
      <vt:lpstr>Agt 24</vt:lpstr>
      <vt:lpstr>Sep 24</vt:lpstr>
      <vt:lpstr>Okt 24</vt:lpstr>
      <vt:lpstr>Nov 24</vt:lpstr>
      <vt:lpstr>Des2</vt:lpstr>
      <vt:lpstr>Jan25</vt:lpstr>
      <vt:lpstr>Des 24</vt:lpstr>
      <vt:lpstr>Jan 25</vt:lpstr>
      <vt:lpstr>Feb25</vt:lpstr>
      <vt:lpstr>Mar25</vt:lpstr>
      <vt:lpstr>Apr25</vt:lpstr>
      <vt:lpstr>Mei25</vt:lpstr>
      <vt:lpstr>Jun 25</vt:lpstr>
      <vt:lpstr>Jul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Kel. Sindang Sari</cp:lastModifiedBy>
  <cp:lastPrinted>2025-08-15T00:16:51Z</cp:lastPrinted>
  <dcterms:created xsi:type="dcterms:W3CDTF">2019-06-25T03:03:11Z</dcterms:created>
  <dcterms:modified xsi:type="dcterms:W3CDTF">2025-08-15T00:31:27Z</dcterms:modified>
</cp:coreProperties>
</file>